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OC-321-EN-D01\Documents\Постановления\2024\приложения к ИП\"/>
    </mc:Choice>
  </mc:AlternateContent>
  <bookViews>
    <workbookView xWindow="3795" yWindow="2640" windowWidth="19320" windowHeight="10020" tabRatio="631"/>
  </bookViews>
  <sheets>
    <sheet name="Приложение 1" sheetId="12" r:id="rId1"/>
    <sheet name="Приложение 2" sheetId="115" r:id="rId2"/>
    <sheet name="Приложение 3" sheetId="125" r:id="rId3"/>
    <sheet name="Приложение 4" sheetId="120" r:id="rId4"/>
    <sheet name="Приложение 5" sheetId="152" r:id="rId5"/>
    <sheet name="3" sheetId="151" state="hidden" r:id="rId6"/>
    <sheet name="5" sheetId="126" state="hidden" r:id="rId7"/>
    <sheet name="6" sheetId="119" state="hidden" r:id="rId8"/>
  </sheets>
  <definedNames>
    <definedName name="_xlnm._FilterDatabase" localSheetId="6" hidden="1">'5'!#REF!</definedName>
    <definedName name="_xlnm._FilterDatabase" localSheetId="7" hidden="1">'6'!$A$15:$U$15</definedName>
    <definedName name="_xlnm._FilterDatabase" localSheetId="2" hidden="1">'Приложение 3'!#REF!</definedName>
    <definedName name="_xlnm._FilterDatabase" localSheetId="3" hidden="1">'Приложение 4'!$A$9:$BU$12</definedName>
    <definedName name="_xlnm.Print_Titles" localSheetId="5">'3'!$11:$14</definedName>
    <definedName name="_xlnm.Print_Area" localSheetId="5">'3'!$A$1:$AW$20</definedName>
    <definedName name="_xlnm.Print_Area" localSheetId="6">'5'!$A$1:$AL$20</definedName>
    <definedName name="_xlnm.Print_Area" localSheetId="7">'6'!$A$1:$U$24</definedName>
    <definedName name="_xlnm.Print_Area" localSheetId="0">'Приложение 1'!$A$1:$BI$18</definedName>
    <definedName name="_xlnm.Print_Area" localSheetId="1">'Приложение 2'!$A$1:$AE$18</definedName>
    <definedName name="_xlnm.Print_Area" localSheetId="2">'Приложение 3'!$A$1:$BP$20</definedName>
    <definedName name="_xlnm.Print_Area" localSheetId="3">'Приложение 4'!$A$1:$CB$19</definedName>
    <definedName name="_xlnm.Print_Area" localSheetId="4">'Приложение 5'!$A$1:$K$53</definedName>
  </definedNames>
  <calcPr calcId="162913"/>
</workbook>
</file>

<file path=xl/calcChain.xml><?xml version="1.0" encoding="utf-8"?>
<calcChain xmlns="http://schemas.openxmlformats.org/spreadsheetml/2006/main">
  <c r="H15" i="115" l="1"/>
  <c r="U15" i="115" s="1"/>
  <c r="G15" i="115"/>
  <c r="S15" i="115" s="1"/>
  <c r="AV16" i="125" l="1"/>
  <c r="M16" i="125"/>
  <c r="BH15" i="12"/>
  <c r="AU15" i="12"/>
  <c r="BN16" i="120" s="1"/>
  <c r="AC15" i="115" s="1"/>
  <c r="AY14" i="12"/>
  <c r="AX14" i="12"/>
  <c r="AW14" i="12"/>
  <c r="AV14" i="12"/>
  <c r="V15" i="12"/>
  <c r="AE16" i="120" s="1"/>
  <c r="X15" i="115" s="1"/>
  <c r="Z14" i="12"/>
  <c r="Y14" i="12"/>
  <c r="X14" i="12"/>
  <c r="W14" i="12"/>
  <c r="AU14" i="12" l="1"/>
  <c r="AU17" i="12" s="1"/>
  <c r="X17" i="12"/>
  <c r="AW17" i="12"/>
  <c r="W17" i="12"/>
  <c r="BN15" i="120"/>
  <c r="BN18" i="120" s="1"/>
  <c r="V14" i="12"/>
  <c r="M19" i="125"/>
  <c r="AV19" i="125"/>
  <c r="AV17" i="12"/>
  <c r="AY17" i="12"/>
  <c r="AW17" i="125"/>
  <c r="AC14" i="115"/>
  <c r="AC17" i="115" s="1"/>
  <c r="AX17" i="12"/>
  <c r="X14" i="115"/>
  <c r="X17" i="115" s="1"/>
  <c r="N17" i="125"/>
  <c r="S17" i="125" s="1"/>
  <c r="S16" i="125" s="1"/>
  <c r="AE15" i="120"/>
  <c r="AE18" i="120" s="1"/>
  <c r="Y17" i="12"/>
  <c r="V17" i="12"/>
  <c r="Z17" i="12"/>
  <c r="AW16" i="125" l="1"/>
  <c r="AW19" i="125" s="1"/>
  <c r="BB17" i="125"/>
  <c r="BB16" i="125" s="1"/>
  <c r="BB19" i="125" s="1"/>
  <c r="N16" i="125"/>
  <c r="N19" i="125" s="1"/>
  <c r="S19" i="125"/>
  <c r="B13" i="152" l="1"/>
  <c r="C13" i="152" s="1"/>
  <c r="D13" i="152" s="1"/>
  <c r="E13" i="152" s="1"/>
  <c r="F13" i="152" s="1"/>
  <c r="G13" i="152" s="1"/>
  <c r="H13" i="152" s="1"/>
  <c r="I13" i="152" s="1"/>
  <c r="J13" i="152" s="1"/>
  <c r="K13" i="152" s="1"/>
  <c r="B14" i="125" l="1"/>
  <c r="C14" i="125" s="1"/>
  <c r="D14" i="125" s="1"/>
  <c r="E14" i="125" s="1"/>
  <c r="F14" i="125" s="1"/>
  <c r="G14" i="125" s="1"/>
  <c r="H14" i="125" s="1"/>
  <c r="I14" i="125" s="1"/>
  <c r="J14" i="125" s="1"/>
  <c r="K14" i="125" s="1"/>
  <c r="L14" i="125" s="1"/>
  <c r="BJ16" i="125"/>
  <c r="AO16" i="125"/>
  <c r="AA16" i="125"/>
  <c r="T14" i="125" l="1"/>
  <c r="U14" i="125" s="1"/>
  <c r="V14" i="125" s="1"/>
  <c r="W14" i="125" s="1"/>
  <c r="X14" i="125" s="1"/>
  <c r="Y14" i="125" s="1"/>
  <c r="Z14" i="125" s="1"/>
  <c r="AA14" i="125" s="1"/>
  <c r="AB14" i="125" s="1"/>
  <c r="AC14" i="125" s="1"/>
  <c r="AD14" i="125" s="1"/>
  <c r="AE14" i="125" s="1"/>
  <c r="AF14" i="125" s="1"/>
  <c r="AG14" i="125" s="1"/>
  <c r="AH14" i="125" s="1"/>
  <c r="AI14" i="125" s="1"/>
  <c r="AJ14" i="125" s="1"/>
  <c r="AK14" i="125" s="1"/>
  <c r="AL14" i="125" s="1"/>
  <c r="AM14" i="125" s="1"/>
  <c r="AN14" i="125" s="1"/>
  <c r="AO14" i="125" s="1"/>
  <c r="AP14" i="125" s="1"/>
  <c r="AQ14" i="125" s="1"/>
  <c r="AR14" i="125" s="1"/>
  <c r="AS14" i="125" s="1"/>
  <c r="AT14" i="125" s="1"/>
  <c r="AU14" i="125" s="1"/>
  <c r="M14" i="125"/>
  <c r="N14" i="125" s="1"/>
  <c r="O14" i="125" s="1"/>
  <c r="P14" i="125" s="1"/>
  <c r="Q14" i="125" s="1"/>
  <c r="R14" i="125" s="1"/>
  <c r="S14" i="125" s="1"/>
  <c r="AO19" i="125"/>
  <c r="AA19" i="125"/>
  <c r="BJ19" i="125"/>
  <c r="B12" i="115"/>
  <c r="C12" i="115" s="1"/>
  <c r="D12" i="115" s="1"/>
  <c r="E12" i="115" s="1"/>
  <c r="F12" i="115" s="1"/>
  <c r="G12" i="115" s="1"/>
  <c r="H12" i="115" s="1"/>
  <c r="I12" i="115" s="1"/>
  <c r="J12" i="115" s="1"/>
  <c r="K12" i="115" s="1"/>
  <c r="L12" i="115" s="1"/>
  <c r="M12" i="115" s="1"/>
  <c r="N12" i="115" s="1"/>
  <c r="O12" i="115" s="1"/>
  <c r="P12" i="115" s="1"/>
  <c r="Q12" i="115" s="1"/>
  <c r="R12" i="115" s="1"/>
  <c r="S12" i="115" s="1"/>
  <c r="T12" i="115" s="1"/>
  <c r="U12" i="115" s="1"/>
  <c r="V12" i="115" s="1"/>
  <c r="W12" i="115" s="1"/>
  <c r="Y12" i="115" s="1"/>
  <c r="Z12" i="115" s="1"/>
  <c r="AA12" i="115" s="1"/>
  <c r="AB12" i="115" s="1"/>
  <c r="BC14" i="125" l="1"/>
  <c r="BD14" i="125" s="1"/>
  <c r="BE14" i="125" s="1"/>
  <c r="BF14" i="125" s="1"/>
  <c r="BG14" i="125" s="1"/>
  <c r="BH14" i="125" s="1"/>
  <c r="BI14" i="125" s="1"/>
  <c r="BJ14" i="125" s="1"/>
  <c r="BK14" i="125" s="1"/>
  <c r="BL14" i="125" s="1"/>
  <c r="BM14" i="125" s="1"/>
  <c r="BN14" i="125" s="1"/>
  <c r="BO14" i="125" s="1"/>
  <c r="BP14" i="125" s="1"/>
  <c r="AV14" i="125"/>
  <c r="AW14" i="125" s="1"/>
  <c r="AX14" i="125" s="1"/>
  <c r="AY14" i="125" s="1"/>
  <c r="AZ14" i="125" s="1"/>
  <c r="BA14" i="125" s="1"/>
  <c r="BB14" i="125" s="1"/>
  <c r="AD12" i="115"/>
  <c r="AE12" i="115" s="1"/>
  <c r="AC12" i="115"/>
  <c r="U14" i="115"/>
  <c r="R14" i="115"/>
  <c r="P14" i="115"/>
  <c r="O14" i="115"/>
  <c r="U17" i="115" l="1"/>
  <c r="P17" i="115"/>
  <c r="O17" i="115"/>
  <c r="R17" i="115"/>
  <c r="F15" i="115" l="1"/>
  <c r="B13" i="120" l="1"/>
  <c r="C13" i="120" s="1"/>
  <c r="D13" i="120" s="1"/>
  <c r="E13" i="120" s="1"/>
  <c r="F13" i="120" s="1"/>
  <c r="G13" i="120" s="1"/>
  <c r="H13" i="120" s="1"/>
  <c r="I13" i="120" s="1"/>
  <c r="J13" i="120" s="1"/>
  <c r="K13" i="120" s="1"/>
  <c r="L13" i="120" s="1"/>
  <c r="M13" i="120" s="1"/>
  <c r="N13" i="120" s="1"/>
  <c r="O13" i="120" s="1"/>
  <c r="P13" i="120" s="1"/>
  <c r="Q13" i="120" s="1"/>
  <c r="R13" i="120" s="1"/>
  <c r="S13" i="120" s="1"/>
  <c r="T13" i="120" s="1"/>
  <c r="U13" i="120" s="1"/>
  <c r="V13" i="120" s="1"/>
  <c r="W13" i="120" s="1"/>
  <c r="X13" i="120" s="1"/>
  <c r="AF13" i="120" l="1"/>
  <c r="AG13" i="120" s="1"/>
  <c r="AH13" i="120" s="1"/>
  <c r="AI13" i="120" s="1"/>
  <c r="AJ13" i="120" s="1"/>
  <c r="AK13" i="120" s="1"/>
  <c r="AL13" i="120" s="1"/>
  <c r="AM13" i="120" s="1"/>
  <c r="AN13" i="120" s="1"/>
  <c r="AO13" i="120" s="1"/>
  <c r="AP13" i="120" s="1"/>
  <c r="AQ13" i="120" s="1"/>
  <c r="AR13" i="120" s="1"/>
  <c r="AS13" i="120" s="1"/>
  <c r="AT13" i="120" s="1"/>
  <c r="AU13" i="120" s="1"/>
  <c r="AV13" i="120" s="1"/>
  <c r="AW13" i="120" s="1"/>
  <c r="AX13" i="120" s="1"/>
  <c r="AY13" i="120" s="1"/>
  <c r="AZ13" i="120" s="1"/>
  <c r="BA13" i="120" s="1"/>
  <c r="BB13" i="120" s="1"/>
  <c r="BC13" i="120" s="1"/>
  <c r="BD13" i="120" s="1"/>
  <c r="BE13" i="120" s="1"/>
  <c r="BF13" i="120" s="1"/>
  <c r="BG13" i="120" s="1"/>
  <c r="Y13" i="120"/>
  <c r="Z13" i="120" s="1"/>
  <c r="AA13" i="120" s="1"/>
  <c r="AB13" i="120" s="1"/>
  <c r="AC13" i="120" s="1"/>
  <c r="AD13" i="120" s="1"/>
  <c r="AE13" i="120" s="1"/>
  <c r="B12" i="12"/>
  <c r="C12" i="12" s="1"/>
  <c r="D12" i="12" s="1"/>
  <c r="E12" i="12" s="1"/>
  <c r="F12" i="12" s="1"/>
  <c r="G12" i="12" s="1"/>
  <c r="H12" i="12" s="1"/>
  <c r="I12" i="12" s="1"/>
  <c r="J12" i="12" s="1"/>
  <c r="K12" i="12" s="1"/>
  <c r="L12" i="12" s="1"/>
  <c r="M12" i="12" s="1"/>
  <c r="N12" i="12" s="1"/>
  <c r="O12" i="12" s="1"/>
  <c r="P12" i="12" s="1"/>
  <c r="Q12" i="12" s="1"/>
  <c r="R12" i="12" s="1"/>
  <c r="S12" i="12" s="1"/>
  <c r="T12" i="12" s="1"/>
  <c r="U12" i="12" s="1"/>
  <c r="BO13" i="120" l="1"/>
  <c r="BP13" i="120" s="1"/>
  <c r="BQ13" i="120" s="1"/>
  <c r="BR13" i="120" s="1"/>
  <c r="BS13" i="120" s="1"/>
  <c r="BT13" i="120" s="1"/>
  <c r="BU13" i="120" s="1"/>
  <c r="BV13" i="120" s="1"/>
  <c r="BW13" i="120" s="1"/>
  <c r="BX13" i="120" s="1"/>
  <c r="BY13" i="120" s="1"/>
  <c r="BZ13" i="120" s="1"/>
  <c r="CA13" i="120" s="1"/>
  <c r="CB13" i="120" s="1"/>
  <c r="BH13" i="120"/>
  <c r="BI13" i="120" s="1"/>
  <c r="BJ13" i="120" s="1"/>
  <c r="BK13" i="120" s="1"/>
  <c r="BL13" i="120" s="1"/>
  <c r="BM13" i="120" s="1"/>
  <c r="BN13" i="120" s="1"/>
  <c r="AA12" i="12"/>
  <c r="AB12" i="12" s="1"/>
  <c r="AC12" i="12" s="1"/>
  <c r="AD12" i="12" s="1"/>
  <c r="AE12" i="12" s="1"/>
  <c r="AF12" i="12" s="1"/>
  <c r="AG12" i="12" s="1"/>
  <c r="AH12" i="12" s="1"/>
  <c r="AI12" i="12" s="1"/>
  <c r="AJ12" i="12" s="1"/>
  <c r="AK12" i="12" s="1"/>
  <c r="AL12" i="12" s="1"/>
  <c r="AM12" i="12" s="1"/>
  <c r="AN12" i="12" s="1"/>
  <c r="AO12" i="12" s="1"/>
  <c r="AP12" i="12" s="1"/>
  <c r="AQ12" i="12" s="1"/>
  <c r="AR12" i="12" s="1"/>
  <c r="AS12" i="12" s="1"/>
  <c r="AT12" i="12" s="1"/>
  <c r="V12" i="12"/>
  <c r="W12" i="12" s="1"/>
  <c r="X12" i="12" s="1"/>
  <c r="Y12" i="12" s="1"/>
  <c r="Z12" i="12" s="1"/>
  <c r="AZ12" i="12" l="1"/>
  <c r="BA12" i="12" s="1"/>
  <c r="BB12" i="12" s="1"/>
  <c r="BC12" i="12" s="1"/>
  <c r="BD12" i="12" s="1"/>
  <c r="BE12" i="12" s="1"/>
  <c r="BF12" i="12" s="1"/>
  <c r="BG12" i="12" s="1"/>
  <c r="BH12" i="12" s="1"/>
  <c r="BI12" i="12" s="1"/>
  <c r="AU12" i="12"/>
  <c r="AV12" i="12" s="1"/>
  <c r="AW12" i="12" s="1"/>
  <c r="AX12" i="12" s="1"/>
  <c r="AY12" i="12" s="1"/>
  <c r="BI14" i="12" l="1"/>
  <c r="BG14" i="12"/>
  <c r="BF14" i="12"/>
  <c r="AP15" i="12"/>
  <c r="AT14" i="12"/>
  <c r="AS14" i="12"/>
  <c r="AR14" i="12"/>
  <c r="AQ14" i="12"/>
  <c r="AF15" i="12"/>
  <c r="AJ14" i="12"/>
  <c r="AI14" i="12"/>
  <c r="AH14" i="12"/>
  <c r="AG14" i="12"/>
  <c r="AP14" i="12" l="1"/>
  <c r="BG16" i="120"/>
  <c r="AF14" i="12"/>
  <c r="AS16" i="120"/>
  <c r="AG17" i="12"/>
  <c r="AH17" i="12"/>
  <c r="AT17" i="12"/>
  <c r="BG17" i="12"/>
  <c r="AQ17" i="12"/>
  <c r="AJ17" i="12"/>
  <c r="AR17" i="12"/>
  <c r="BI17" i="12"/>
  <c r="AS17" i="12"/>
  <c r="AI17" i="12"/>
  <c r="BF17" i="12"/>
  <c r="CB16" i="120" l="1"/>
  <c r="H14" i="115"/>
  <c r="AF17" i="12"/>
  <c r="AP17" i="12"/>
  <c r="AB15" i="115"/>
  <c r="BG15" i="120"/>
  <c r="Z15" i="115"/>
  <c r="AS15" i="120"/>
  <c r="AS18" i="120" s="1"/>
  <c r="AE15" i="115" l="1"/>
  <c r="BG18" i="120"/>
  <c r="BH14" i="12"/>
  <c r="BH17" i="12" s="1"/>
  <c r="BE15" i="12"/>
  <c r="AB14" i="115"/>
  <c r="AP17" i="125"/>
  <c r="Z14" i="115"/>
  <c r="Z17" i="115" s="1"/>
  <c r="AB17" i="125"/>
  <c r="BK17" i="125" s="1"/>
  <c r="BP17" i="125" s="1"/>
  <c r="N15" i="12" l="1"/>
  <c r="P15" i="12" s="1"/>
  <c r="K15" i="12"/>
  <c r="AB17" i="115"/>
  <c r="BE14" i="12"/>
  <c r="BE17" i="12" s="1"/>
  <c r="AP16" i="125"/>
  <c r="AP19" i="125" s="1"/>
  <c r="AU17" i="125"/>
  <c r="AU16" i="125" s="1"/>
  <c r="AU19" i="125" s="1"/>
  <c r="AB16" i="125"/>
  <c r="AB19" i="125" s="1"/>
  <c r="AG17" i="125"/>
  <c r="AG16" i="125" s="1"/>
  <c r="AG19" i="125" s="1"/>
  <c r="BC17" i="125" l="1"/>
  <c r="BC16" i="125" s="1"/>
  <c r="AH16" i="125"/>
  <c r="T16" i="125"/>
  <c r="F16" i="125"/>
  <c r="F19" i="125" l="1"/>
  <c r="AH19" i="125" l="1"/>
  <c r="T19" i="125"/>
  <c r="BC19" i="125" l="1"/>
  <c r="BC15" i="12" l="1"/>
  <c r="AN14" i="12" l="1"/>
  <c r="AD14" i="12"/>
  <c r="AN17" i="12" l="1"/>
  <c r="AD17" i="12"/>
  <c r="S14" i="115" l="1"/>
  <c r="M14" i="115"/>
  <c r="K14" i="115"/>
  <c r="J14" i="115"/>
  <c r="BD14" i="12"/>
  <c r="BB14" i="12"/>
  <c r="BA14" i="12"/>
  <c r="AO14" i="12"/>
  <c r="AM14" i="12"/>
  <c r="AL14" i="12"/>
  <c r="AE14" i="12"/>
  <c r="AC14" i="12"/>
  <c r="AB14" i="12"/>
  <c r="U14" i="12"/>
  <c r="T14" i="12"/>
  <c r="S14" i="12"/>
  <c r="R14" i="12"/>
  <c r="P14" i="12"/>
  <c r="B18" i="120" l="1"/>
  <c r="A17" i="120"/>
  <c r="B17" i="120"/>
  <c r="A15" i="120"/>
  <c r="B15" i="120"/>
  <c r="A16" i="120"/>
  <c r="B16" i="120"/>
  <c r="B14" i="120"/>
  <c r="A14" i="120"/>
  <c r="B19" i="125" l="1"/>
  <c r="B18" i="125"/>
  <c r="A18" i="125"/>
  <c r="B17" i="125"/>
  <c r="A17" i="125"/>
  <c r="B16" i="125"/>
  <c r="A16" i="125"/>
  <c r="B15" i="125"/>
  <c r="A15" i="125"/>
  <c r="C15" i="115" l="1"/>
  <c r="S17" i="115" l="1"/>
  <c r="J17" i="115"/>
  <c r="K17" i="115"/>
  <c r="C16" i="120"/>
  <c r="C17" i="125"/>
  <c r="A16" i="115" l="1"/>
  <c r="B16" i="115"/>
  <c r="A14" i="115"/>
  <c r="B14" i="115"/>
  <c r="A15" i="115"/>
  <c r="B15" i="115"/>
  <c r="D15" i="115"/>
  <c r="E15" i="115"/>
  <c r="B13" i="115"/>
  <c r="A13" i="115"/>
  <c r="AK15" i="12" l="1"/>
  <c r="AZ16" i="120" s="1"/>
  <c r="AA15" i="12"/>
  <c r="AL16" i="120" s="1"/>
  <c r="Q15" i="12"/>
  <c r="X16" i="120" s="1"/>
  <c r="Q16" i="120" l="1"/>
  <c r="Q15" i="120" s="1"/>
  <c r="CB15" i="120"/>
  <c r="BU16" i="120"/>
  <c r="J16" i="120" s="1"/>
  <c r="W15" i="115"/>
  <c r="AA15" i="115"/>
  <c r="Y15" i="115"/>
  <c r="U17" i="125" s="1"/>
  <c r="AZ15" i="12"/>
  <c r="BC14" i="12"/>
  <c r="AK14" i="12"/>
  <c r="AA14" i="12"/>
  <c r="Q14" i="12"/>
  <c r="S17" i="12"/>
  <c r="AC17" i="12"/>
  <c r="AM17" i="12"/>
  <c r="BB17" i="12"/>
  <c r="T17" i="12"/>
  <c r="BD17" i="12"/>
  <c r="U17" i="12"/>
  <c r="AE17" i="12"/>
  <c r="AO17" i="12"/>
  <c r="P17" i="12"/>
  <c r="R17" i="12"/>
  <c r="AB17" i="12"/>
  <c r="AL17" i="12"/>
  <c r="BA17" i="12"/>
  <c r="H17" i="115" l="1"/>
  <c r="G17" i="125"/>
  <c r="BP16" i="125" s="1"/>
  <c r="H15" i="12"/>
  <c r="H14" i="12" s="1"/>
  <c r="H17" i="12" s="1"/>
  <c r="M15" i="12"/>
  <c r="AD15" i="115"/>
  <c r="I15" i="115" s="1"/>
  <c r="AI17" i="125"/>
  <c r="AN17" i="125" s="1"/>
  <c r="X15" i="120"/>
  <c r="Z17" i="125"/>
  <c r="AZ15" i="120"/>
  <c r="AL15" i="120"/>
  <c r="BU15" i="120"/>
  <c r="AZ14" i="12"/>
  <c r="AK17" i="12"/>
  <c r="AA17" i="12"/>
  <c r="BC17" i="12"/>
  <c r="Q17" i="12"/>
  <c r="D17" i="125" l="1"/>
  <c r="T15" i="115"/>
  <c r="T14" i="115" s="1"/>
  <c r="T17" i="115" s="1"/>
  <c r="M14" i="12"/>
  <c r="M17" i="12" s="1"/>
  <c r="O15" i="12"/>
  <c r="O14" i="12" s="1"/>
  <c r="O17" i="12" s="1"/>
  <c r="G14" i="12"/>
  <c r="G17" i="12" s="1"/>
  <c r="L17" i="125"/>
  <c r="CB18" i="120"/>
  <c r="BK16" i="125"/>
  <c r="AE14" i="115"/>
  <c r="N15" i="115"/>
  <c r="V15" i="115" s="1"/>
  <c r="V14" i="115" s="1"/>
  <c r="V17" i="115" s="1"/>
  <c r="Q18" i="120"/>
  <c r="BD17" i="125"/>
  <c r="AL18" i="120"/>
  <c r="AZ18" i="120"/>
  <c r="X18" i="120"/>
  <c r="AA14" i="115"/>
  <c r="W14" i="115"/>
  <c r="L15" i="115"/>
  <c r="Y14" i="115"/>
  <c r="N14" i="12"/>
  <c r="N17" i="12" s="1"/>
  <c r="J14" i="12"/>
  <c r="J17" i="12" s="1"/>
  <c r="K14" i="12"/>
  <c r="K17" i="12" s="1"/>
  <c r="AZ17" i="12"/>
  <c r="Y17" i="115" l="1"/>
  <c r="E17" i="125"/>
  <c r="E16" i="125" s="1"/>
  <c r="Q15" i="115"/>
  <c r="Q14" i="115" s="1"/>
  <c r="N14" i="115"/>
  <c r="BI17" i="125"/>
  <c r="BI16" i="125" s="1"/>
  <c r="BU18" i="120"/>
  <c r="AA17" i="115"/>
  <c r="AD14" i="115"/>
  <c r="Z16" i="125"/>
  <c r="U16" i="125"/>
  <c r="L16" i="125"/>
  <c r="G16" i="125"/>
  <c r="AN16" i="125"/>
  <c r="AI16" i="125"/>
  <c r="J15" i="120"/>
  <c r="AD17" i="115" l="1"/>
  <c r="W17" i="115"/>
  <c r="E19" i="125"/>
  <c r="BP19" i="125"/>
  <c r="BK19" i="125"/>
  <c r="M17" i="115"/>
  <c r="J18" i="120"/>
  <c r="U19" i="125"/>
  <c r="AN19" i="125"/>
  <c r="AI19" i="125"/>
  <c r="Z19" i="125"/>
  <c r="L19" i="125"/>
  <c r="G19" i="125"/>
  <c r="BD16" i="125"/>
  <c r="D16" i="125"/>
  <c r="G14" i="115"/>
  <c r="L14" i="115"/>
  <c r="I14" i="115"/>
  <c r="L17" i="115" l="1"/>
  <c r="AE17" i="115"/>
  <c r="I17" i="115"/>
  <c r="D19" i="125"/>
  <c r="G17" i="115"/>
  <c r="BI19" i="125"/>
  <c r="Q17" i="115" l="1"/>
  <c r="N17" i="115"/>
  <c r="BD19" i="125"/>
</calcChain>
</file>

<file path=xl/sharedStrings.xml><?xml version="1.0" encoding="utf-8"?>
<sst xmlns="http://schemas.openxmlformats.org/spreadsheetml/2006/main" count="1368" uniqueCount="268">
  <si>
    <t>…</t>
  </si>
  <si>
    <t>Идентифика-тор инвестицион-ного проекта</t>
  </si>
  <si>
    <t>I кв.</t>
  </si>
  <si>
    <t>III кв.</t>
  </si>
  <si>
    <t>IV кв.</t>
  </si>
  <si>
    <t>месяц и год составления сметной документации</t>
  </si>
  <si>
    <t>в ценах, сложившихся ко времени составления сметной документации, млн рублей (с НДС)</t>
  </si>
  <si>
    <t>в базисном уровне цен</t>
  </si>
  <si>
    <t>Всего, в т.ч.:</t>
  </si>
  <si>
    <t>Полная сметная стоимость инвестиционного проекта в соответствии с утвержденной проектной документацией</t>
  </si>
  <si>
    <t>План</t>
  </si>
  <si>
    <t>в прогнозных ценах соответствующих лет</t>
  </si>
  <si>
    <t>млн рублей (без НДС)</t>
  </si>
  <si>
    <t>федерального бюджета</t>
  </si>
  <si>
    <t>иных источников финансирования</t>
  </si>
  <si>
    <t>Общий объем финансирования, в том числе за счет:</t>
  </si>
  <si>
    <t>проектно-изыскательские работы</t>
  </si>
  <si>
    <t>строительные работы, реконструкция, монтаж оборудования</t>
  </si>
  <si>
    <t xml:space="preserve">  Наименование инвестиционного проекта (группы инвестиционных проектов)</t>
  </si>
  <si>
    <t>Выполнение требований законодательства Российской Федерации, предписаний органов исполнительной власти, регламентов рынков электрической энергии</t>
  </si>
  <si>
    <t xml:space="preserve">Остаток финансирования капитальных вложений в прогнозных ценах соответствующих лет,  млн рублей 
(с НДС) </t>
  </si>
  <si>
    <t xml:space="preserve">Оценка полной стоимости инвестиционного проекта в прогнозных ценах соответствующих лет, млн рублей (с НДС) </t>
  </si>
  <si>
    <t>Обеспечение текущей деятельности в сфере электроэнергетики, в том числе развитие информационной инфраструктуры, хозяйственное обеспечение деятельности</t>
  </si>
  <si>
    <t>Инвестиции, связанные с деятельностью, не относящейся к сфере электроэнергетики</t>
  </si>
  <si>
    <t xml:space="preserve">Повышение надежности оказываемых услуг в сфере электроэнергетики </t>
  </si>
  <si>
    <t xml:space="preserve">Повышение качества оказываемых услуг в сфере электроэнергетики </t>
  </si>
  <si>
    <t>основные средства</t>
  </si>
  <si>
    <t>нематериальные активы</t>
  </si>
  <si>
    <t>Развитие электрической сети/усиление существующей электрической сети, связанное с подключением новых потребителей</t>
  </si>
  <si>
    <t>Замещение (обновление) электрической сети/повышение экономической эффективности (мероприятия направленные на снижение эксплуатационных затрат) оказания услуг в сфере электроэнергетики</t>
  </si>
  <si>
    <t>Наименование количественного показателя, соответствующего цели</t>
  </si>
  <si>
    <t>Характеристики объекта электроэнергетики (объекта инвестиционной деятельности)</t>
  </si>
  <si>
    <t xml:space="preserve"> </t>
  </si>
  <si>
    <t>5.1</t>
  </si>
  <si>
    <t>5.2</t>
  </si>
  <si>
    <t>6.1</t>
  </si>
  <si>
    <t>6.2</t>
  </si>
  <si>
    <t>6.4</t>
  </si>
  <si>
    <t>4.1</t>
  </si>
  <si>
    <t>4.1.1</t>
  </si>
  <si>
    <t>4.1.2</t>
  </si>
  <si>
    <t>4.1.3</t>
  </si>
  <si>
    <t>4.1.4</t>
  </si>
  <si>
    <t>4.1.5</t>
  </si>
  <si>
    <t>4.1.6</t>
  </si>
  <si>
    <t>4.2</t>
  </si>
  <si>
    <t>5.4</t>
  </si>
  <si>
    <t>7.1</t>
  </si>
  <si>
    <t>7.2</t>
  </si>
  <si>
    <t>8.1</t>
  </si>
  <si>
    <t>8.2</t>
  </si>
  <si>
    <t>8.4</t>
  </si>
  <si>
    <t>оборудование</t>
  </si>
  <si>
    <t>прочие затраты</t>
  </si>
  <si>
    <t>4.4</t>
  </si>
  <si>
    <t>7.4</t>
  </si>
  <si>
    <t>9.1</t>
  </si>
  <si>
    <t>9.2</t>
  </si>
  <si>
    <t>9.4</t>
  </si>
  <si>
    <t>10.1</t>
  </si>
  <si>
    <t>10.2</t>
  </si>
  <si>
    <t>10.4</t>
  </si>
  <si>
    <t>5.…</t>
  </si>
  <si>
    <t>6. …</t>
  </si>
  <si>
    <t>4. …</t>
  </si>
  <si>
    <t>7. …</t>
  </si>
  <si>
    <t>8. …</t>
  </si>
  <si>
    <t>9. …</t>
  </si>
  <si>
    <t>10. …</t>
  </si>
  <si>
    <t>Номер группы инвести-ционных проектов</t>
  </si>
  <si>
    <t>Год начала  реализации инвестиционного проекта</t>
  </si>
  <si>
    <t>Год окончания реализации инвестиционного проекта</t>
  </si>
  <si>
    <t>4.2.1</t>
  </si>
  <si>
    <t>4.2.2</t>
  </si>
  <si>
    <t>4.2.3</t>
  </si>
  <si>
    <t>4.2.4</t>
  </si>
  <si>
    <t>4.2.5</t>
  </si>
  <si>
    <t>4.2.6</t>
  </si>
  <si>
    <t>4.3.1</t>
  </si>
  <si>
    <t>4.3.2</t>
  </si>
  <si>
    <t>4.3.3</t>
  </si>
  <si>
    <t>4.3.4</t>
  </si>
  <si>
    <t>4.3.5</t>
  </si>
  <si>
    <t>4.3.6</t>
  </si>
  <si>
    <t>Остаток освоения капитальных вложений, 
млн рублей (без НДС)</t>
  </si>
  <si>
    <t>Оценка полной стоимости в прогнозных ценах соответствующих лет, 
млн рублей (без НДС)</t>
  </si>
  <si>
    <t>Первоначальная стоимость принимаемых к учету основных средств и нематериальных активов, млн рублей (без НДС)</t>
  </si>
  <si>
    <t>Постановка объектов электросетевого хозяйства под напряжение и (или) включение объектов капитального строительства для проведения пусконаладочных работ</t>
  </si>
  <si>
    <t xml:space="preserve">План </t>
  </si>
  <si>
    <t>в базисном уровне цен, млн рублей 
(с НДС)</t>
  </si>
  <si>
    <t>средств, полученных от оказания услуг, реализации товаров по регулируемым государством ценам (тарифам)</t>
  </si>
  <si>
    <t>бюджетов субъектов Российской Федерации и муниципальных образований</t>
  </si>
  <si>
    <t>Утвержденный план</t>
  </si>
  <si>
    <t>Утвержденный план принятия основных средств и нематериальных активов к бухгалтерскому учету на год</t>
  </si>
  <si>
    <t>Итого утвержденный план
за год</t>
  </si>
  <si>
    <t>План ввода основных средств</t>
  </si>
  <si>
    <t>Плановые показатели реализации инвестиционной программы</t>
  </si>
  <si>
    <t>Раздел 1. Постановка объектов электросетевого хозяйства под напряжение и (или) включение объектов капитального строительства для проведения пусконаладочных работ</t>
  </si>
  <si>
    <t>Перечни инвестиционных проектов</t>
  </si>
  <si>
    <t>Раздел 1. План финансирования капитальных вложений по инвестиционным проектам</t>
  </si>
  <si>
    <t>Раздел 2. План освоения капитальных вложений по инвестиционным проектам</t>
  </si>
  <si>
    <t>_______________________________________________</t>
  </si>
  <si>
    <t>полное наименование субъекта электроэнергетики</t>
  </si>
  <si>
    <t>Раздел 3. Цели реализации инвестиционных проектов сетевой организации</t>
  </si>
  <si>
    <t>Цели реализации инвестиционных проектов и плановые значения количественных показателей, характеризующие достижение таких целей</t>
  </si>
  <si>
    <t xml:space="preserve">  Наименование инвестиционного проекта (наименование группы инвестиционных проектов)</t>
  </si>
  <si>
    <t>Итого</t>
  </si>
  <si>
    <t>Источники финансирования инвестиционной программы всего (I+II), в том числе:</t>
  </si>
  <si>
    <t>Прибыль, направляемая на инвестиции, в том числе:</t>
  </si>
  <si>
    <t xml:space="preserve">Прочие собственные средства всего, в том числе: </t>
  </si>
  <si>
    <t>Кредиты</t>
  </si>
  <si>
    <t>Облигационные займы</t>
  </si>
  <si>
    <t>Векселя</t>
  </si>
  <si>
    <t>Займы организаций</t>
  </si>
  <si>
    <t>Использование лизинга</t>
  </si>
  <si>
    <t>Прочие привлеченные средства</t>
  </si>
  <si>
    <t>наименование субъекта Российской Федерации</t>
  </si>
  <si>
    <t>млн рублей</t>
  </si>
  <si>
    <t xml:space="preserve">     Если решение об утверждении инвестиционной программы (изменений, вносимых в инвестиционную программу, или инвестиционной программы и изменений, вносимых в инвестиционную программу) принимается на период: </t>
  </si>
  <si>
    <t>недоиспользованная амортизация прошлых лет всего, в том числе:</t>
  </si>
  <si>
    <t>Возврат налога на добавленную стоимость</t>
  </si>
  <si>
    <t>прочая прибыль</t>
  </si>
  <si>
    <t>Привлеченные средства, всего, в том числе:</t>
  </si>
  <si>
    <t>Собственные средства всего, в том числе:</t>
  </si>
  <si>
    <t>Амортизация основных средств всего, в том числе:</t>
  </si>
  <si>
    <r>
      <t>Приложение  № __</t>
    </r>
    <r>
      <rPr>
        <vertAlign val="superscript"/>
        <sz val="14"/>
        <rFont val="Times New Roman"/>
        <family val="1"/>
        <charset val="204"/>
      </rPr>
      <t>1)</t>
    </r>
  </si>
  <si>
    <r>
      <rPr>
        <vertAlign val="superscript"/>
        <sz val="12"/>
        <rFont val="Times New Roman"/>
        <family val="1"/>
        <charset val="204"/>
      </rPr>
      <t>2)</t>
    </r>
    <r>
      <rPr>
        <sz val="12"/>
        <rFont val="Times New Roman"/>
        <family val="1"/>
        <charset val="204"/>
      </rPr>
      <t xml:space="preserve"> Указываются наименование органа исполнительной власти и реквизиты решения об утверждении инвестиционной программы, изменений, вносимых в инвестиционную программу, или инвестиционной программы и изменений, вносимых в инвестиционную программу.</t>
    </r>
  </si>
  <si>
    <r>
      <t>к решению ______________ от «__» _________ г. №__________</t>
    </r>
    <r>
      <rPr>
        <vertAlign val="superscript"/>
        <sz val="14"/>
        <rFont val="Times New Roman"/>
        <family val="1"/>
        <charset val="204"/>
      </rPr>
      <t>2)</t>
    </r>
  </si>
  <si>
    <r>
      <rPr>
        <vertAlign val="superscript"/>
        <sz val="12"/>
        <rFont val="Times New Roman"/>
        <family val="1"/>
        <charset val="204"/>
      </rPr>
      <t>1)</t>
    </r>
    <r>
      <rPr>
        <sz val="12"/>
        <rFont val="Times New Roman"/>
        <family val="1"/>
        <charset val="204"/>
      </rPr>
      <t xml:space="preserve"> Указывается номер приложения к решению об утверждении инвестиционной программы, изменений, вносимых в инвестиционную программу, или инвестиционной программы и изменений, вносимых в инвестиционную программу.</t>
    </r>
  </si>
  <si>
    <r>
      <rPr>
        <vertAlign val="superscript"/>
        <sz val="12"/>
        <rFont val="Times New Roman"/>
        <family val="1"/>
        <charset val="204"/>
      </rPr>
      <t>3)</t>
    </r>
    <r>
      <rPr>
        <sz val="12"/>
        <rFont val="Times New Roman"/>
        <family val="1"/>
        <charset val="204"/>
      </rPr>
      <t xml:space="preserve"> Словосочетания вида «год X», «год (X+1)», «год (X+1)» в различных падежах заменяются указанием года (четыре цифры и слово «год» в соответствующем падеже), который определяется как первый год реализации инвестционной программы (если утверждается инвестиционная программа) или год, в котором принимается решение об утверждении  изменений, вносимых в инвестиционную программу, или инвестиционной программы  и изменений, вносимых в инвестиционную программу, плюс количество лет, равных числу, указанному в словосочетании после знака «+». </t>
    </r>
  </si>
  <si>
    <r>
      <rPr>
        <vertAlign val="superscript"/>
        <sz val="9"/>
        <rFont val="Times New Roman"/>
        <family val="1"/>
        <charset val="204"/>
      </rPr>
      <t>1)</t>
    </r>
    <r>
      <rPr>
        <sz val="9"/>
        <rFont val="Times New Roman"/>
        <family val="1"/>
        <charset val="204"/>
      </rPr>
      <t xml:space="preserve"> Указывается номер приложения к решению об утверждении инвестиционной программы, изменений, вносимых в инвестиционную программу, или инвестиционной программы и изменений, вносимых в инвестиционную программу.</t>
    </r>
  </si>
  <si>
    <r>
      <rPr>
        <vertAlign val="superscript"/>
        <sz val="9"/>
        <rFont val="Times New Roman"/>
        <family val="1"/>
        <charset val="204"/>
      </rPr>
      <t>2)</t>
    </r>
    <r>
      <rPr>
        <sz val="9"/>
        <rFont val="Times New Roman"/>
        <family val="1"/>
        <charset val="204"/>
      </rPr>
      <t xml:space="preserve"> Указываются наименование органа исполнительной власти и реквизиты решения об утверждении инвестиционной программы, изменений, вносимых в инвестиционную программу, или инвестиционной программы и изменений, вносимых в инвестиционную программу.</t>
    </r>
  </si>
  <si>
    <r>
      <t xml:space="preserve"> на год ______</t>
    </r>
    <r>
      <rPr>
        <b/>
        <vertAlign val="superscript"/>
        <sz val="14"/>
        <color theme="1"/>
        <rFont val="Times New Roman"/>
        <family val="1"/>
        <charset val="204"/>
      </rPr>
      <t>3)</t>
    </r>
  </si>
  <si>
    <r>
      <rPr>
        <vertAlign val="superscript"/>
        <sz val="9"/>
        <color theme="1"/>
        <rFont val="Times New Roman"/>
        <family val="1"/>
        <charset val="204"/>
      </rPr>
      <t>3)</t>
    </r>
    <r>
      <rPr>
        <sz val="9"/>
        <color theme="1"/>
        <rFont val="Times New Roman"/>
        <family val="1"/>
        <charset val="204"/>
      </rPr>
      <t xml:space="preserve"> Форма заполняется на каждый год периода, на который утверждается инвестиционная программа сетевой организации и (или) изменения, вносимые в инвестиционную программу сетевой организации.</t>
    </r>
  </si>
  <si>
    <r>
      <t>Наименование количественного показателя, соответствующего цели</t>
    </r>
    <r>
      <rPr>
        <vertAlign val="superscript"/>
        <sz val="12"/>
        <color theme="1"/>
        <rFont val="Times New Roman"/>
        <family val="1"/>
        <charset val="204"/>
      </rPr>
      <t>4)</t>
    </r>
  </si>
  <si>
    <r>
      <rPr>
        <vertAlign val="superscript"/>
        <sz val="12"/>
        <rFont val="Times New Roman"/>
        <family val="1"/>
        <charset val="204"/>
      </rPr>
      <t xml:space="preserve">4) </t>
    </r>
    <r>
      <rPr>
        <sz val="12"/>
        <rFont val="Times New Roman"/>
        <family val="1"/>
        <charset val="204"/>
      </rPr>
      <t>Количество столбцов и наименования их заголовков указываются в соответствии с информацией о проекте инвестиционной программы и (или) проекте изменений, вносимых в инвестиционную программу, и обосновывающих ее материалах, опубликованной субъектом электроэнергетики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Российской Федерации от 21.01.2004 № 24.</t>
    </r>
  </si>
  <si>
    <r>
      <t>МВ×А</t>
    </r>
    <r>
      <rPr>
        <vertAlign val="superscript"/>
        <sz val="12"/>
        <color rgb="FF000000"/>
        <rFont val="Times New Roman"/>
        <family val="1"/>
        <charset val="204"/>
      </rPr>
      <t>4)</t>
    </r>
  </si>
  <si>
    <r>
      <t>Мвар</t>
    </r>
    <r>
      <rPr>
        <vertAlign val="superscript"/>
        <sz val="12"/>
        <color rgb="FF000000"/>
        <rFont val="Times New Roman"/>
        <family val="1"/>
        <charset val="204"/>
      </rPr>
      <t>4)</t>
    </r>
  </si>
  <si>
    <r>
      <t>км ЛЭП</t>
    </r>
    <r>
      <rPr>
        <vertAlign val="superscript"/>
        <sz val="12"/>
        <color rgb="FF000000"/>
        <rFont val="Times New Roman"/>
        <family val="1"/>
        <charset val="204"/>
      </rPr>
      <t>4)</t>
    </r>
  </si>
  <si>
    <r>
      <t>МВт</t>
    </r>
    <r>
      <rPr>
        <vertAlign val="superscript"/>
        <sz val="12"/>
        <color rgb="FF000000"/>
        <rFont val="Times New Roman"/>
        <family val="1"/>
        <charset val="204"/>
      </rPr>
      <t>4)</t>
    </r>
  </si>
  <si>
    <r>
      <t>Другое</t>
    </r>
    <r>
      <rPr>
        <vertAlign val="superscript"/>
        <sz val="12"/>
        <color rgb="FF000000"/>
        <rFont val="Times New Roman"/>
        <family val="1"/>
        <charset val="204"/>
      </rPr>
      <t>4)</t>
    </r>
  </si>
  <si>
    <r>
      <t>Раздел 2. План принятия основных средств и нематериальных активов к бухгалтерскому учету на год ______</t>
    </r>
    <r>
      <rPr>
        <b/>
        <vertAlign val="superscript"/>
        <sz val="14"/>
        <color theme="1"/>
        <rFont val="Times New Roman"/>
        <family val="1"/>
        <charset val="204"/>
      </rPr>
      <t>3)</t>
    </r>
    <r>
      <rPr>
        <b/>
        <sz val="14"/>
        <color theme="1"/>
        <rFont val="Times New Roman"/>
        <family val="1"/>
        <charset val="204"/>
      </rPr>
      <t xml:space="preserve"> с распределенеием по кварталам</t>
    </r>
  </si>
  <si>
    <r>
      <rPr>
        <vertAlign val="superscript"/>
        <sz val="12"/>
        <color theme="1"/>
        <rFont val="Times New Roman"/>
        <family val="1"/>
        <charset val="204"/>
      </rPr>
      <t>3)</t>
    </r>
    <r>
      <rPr>
        <sz val="12"/>
        <color theme="1"/>
        <rFont val="Times New Roman"/>
        <family val="1"/>
        <charset val="204"/>
      </rPr>
      <t xml:space="preserve"> Форма заполняется на первый год периода реализации инвестиционной программы сетевой организации.</t>
    </r>
  </si>
  <si>
    <t xml:space="preserve">     менее 3 лет, то в настоящей форме удаляются столбцы 4.3.1 - 4.3.6  или 4.2.1 - 4.3.6.</t>
  </si>
  <si>
    <r>
      <t>год X</t>
    </r>
    <r>
      <rPr>
        <vertAlign val="superscript"/>
        <sz val="12"/>
        <color rgb="FF000000"/>
        <rFont val="Times New Roman"/>
        <family val="1"/>
        <charset val="204"/>
      </rPr>
      <t>3)</t>
    </r>
  </si>
  <si>
    <r>
      <t>год (X+1)</t>
    </r>
    <r>
      <rPr>
        <vertAlign val="superscript"/>
        <sz val="12"/>
        <color rgb="FF000000"/>
        <rFont val="Times New Roman"/>
        <family val="1"/>
        <charset val="204"/>
      </rPr>
      <t>3)</t>
    </r>
  </si>
  <si>
    <t xml:space="preserve">     более 3 лет, то после столбца 4.3.6 настоящая форма дополняется новыми столбцами, аналогичными столбцам 4.3.1 - 4.3.6, с указанием в наименовании заголовков столбцов соответствующих годов, в отношении которых заполняется такая форма, и порядковых номеров столбцов;</t>
  </si>
  <si>
    <r>
      <rPr>
        <vertAlign val="superscript"/>
        <sz val="9"/>
        <color theme="1"/>
        <rFont val="Times New Roman"/>
        <family val="1"/>
        <charset val="204"/>
      </rPr>
      <t xml:space="preserve">4) </t>
    </r>
    <r>
      <rPr>
        <sz val="9"/>
        <color theme="1"/>
        <rFont val="Times New Roman"/>
        <family val="1"/>
        <charset val="204"/>
      </rPr>
      <t>Наименования количественных показателей указываются в соответствии с информацией о проекте инвестиционной программы и (или) проекте изменений, вносимых в инвестиционную программу, и обосновывающих ее материалах, опубликованной субъектом электроэнергетики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Российской Федерации от 21.01.2004 № 24 (Собрание законодательства Российской Федерации, 2004, № 4, ст. 282; 2009, № 17, ст. 2088; 2010, № 33, ст. 4431; 2011, № 45, ст. 6404; 2012, № 4, ст. 505; № 23, ст. 3008; 2013, № 27, 
ст. 3602; № 31, ст. 4216; № 31, ст. 4226; № 36, ст. 4586; № 50, ст. 6598; 2014, № 9, ст. 907; № 8, ст. 815; № 9, ст. 919; № 19, ст. 2416; № 25, ст. 3311; № 34, ст. 4659; 2015, № 5, ст. 827; № 8, ст. 1175; № 20, ст. 2924; № 37, ст. 5153; № 39, ст. 5405; № 45, ст. 6256; 2016, № 22, ст. 3212).</t>
    </r>
  </si>
  <si>
    <t>филиал "СмоленскАтомЭнергоСбыт" АО "АтомЭнергоСбыт"</t>
  </si>
  <si>
    <t>Утвержденный план 
2018 года</t>
  </si>
  <si>
    <r>
      <t>Утвержденный план</t>
    </r>
    <r>
      <rPr>
        <vertAlign val="superscript"/>
        <sz val="12"/>
        <rFont val="Times New Roman"/>
        <family val="1"/>
        <charset val="204"/>
      </rPr>
      <t xml:space="preserve">  </t>
    </r>
    <r>
      <rPr>
        <sz val="12"/>
        <rFont val="Times New Roman"/>
        <family val="1"/>
        <charset val="204"/>
      </rPr>
      <t xml:space="preserve">
2019 года</t>
    </r>
  </si>
  <si>
    <t>Итого
план</t>
  </si>
  <si>
    <t>ИТОГО</t>
  </si>
  <si>
    <t>2.1.</t>
  </si>
  <si>
    <t>4.1.7</t>
  </si>
  <si>
    <t>4.2.7</t>
  </si>
  <si>
    <t>4.3.7</t>
  </si>
  <si>
    <t>4.4.1</t>
  </si>
  <si>
    <t>4.4.7</t>
  </si>
  <si>
    <t>5</t>
  </si>
  <si>
    <t>6</t>
  </si>
  <si>
    <t>7</t>
  </si>
  <si>
    <t>8</t>
  </si>
  <si>
    <t>9</t>
  </si>
  <si>
    <t>10</t>
  </si>
  <si>
    <t>11</t>
  </si>
  <si>
    <t>Квартал</t>
  </si>
  <si>
    <t>Смоленская область</t>
  </si>
  <si>
    <t>№ п/п</t>
  </si>
  <si>
    <t>Показатель</t>
  </si>
  <si>
    <t xml:space="preserve">Итого </t>
  </si>
  <si>
    <t>Реализация электрической энергии и мощности</t>
  </si>
  <si>
    <t>Идентификатор инвестиционного проекта</t>
  </si>
  <si>
    <t>полученная от реализации продукции и оказанных услуг по регулируемым ценам (тарифам)</t>
  </si>
  <si>
    <t>текущая амортизация, учтенная в ценах (тарифах), всего, в том числе:</t>
  </si>
  <si>
    <t>прибыль от продажи электрической энергии (мощности) по нерегулируемым ценам всего, в том числе</t>
  </si>
  <si>
    <t>прочая текущая амортизация</t>
  </si>
  <si>
    <t>средства от эмиссии акций</t>
  </si>
  <si>
    <t>остаток собственных средств на начало года</t>
  </si>
  <si>
    <t>Бюджетное финансирование</t>
  </si>
  <si>
    <t>средства федерального бюджета</t>
  </si>
  <si>
    <t>в том числе средства федерального бюджета, недоиспользованные в прошлых периодах</t>
  </si>
  <si>
    <t>средства консолидированного бюджета субъекта Российской Федерации</t>
  </si>
  <si>
    <t>в том числе средства консолидированного бюджета субъекта Российской Федерации, недоиспользованные в прошлых периодах</t>
  </si>
  <si>
    <t xml:space="preserve">                      Плановые показатели реализации инвестиционной программы</t>
  </si>
  <si>
    <t xml:space="preserve">                                                  Раздел 2. Ввод объектов инвестиционной деятельности (мощностей) в эксплуатацию</t>
  </si>
  <si>
    <t xml:space="preserve">                          полное наименование субъекта электроэнергетики</t>
  </si>
  <si>
    <t xml:space="preserve">Оборудование многоквартирных жилых домов интеллектуальной системой учета </t>
  </si>
  <si>
    <t>Приобретение ИТ-имущества</t>
  </si>
  <si>
    <t>Оснащение интеллектуальной системой учета</t>
  </si>
  <si>
    <t>Иные проекты</t>
  </si>
  <si>
    <t>Скорректированный план</t>
  </si>
  <si>
    <t>Финанасирование капитальных вложений в прогнозных ценах соответствующих лет, млн. рублей (с НДС)</t>
  </si>
  <si>
    <t>Ввод объектов инвестиционной деятельности(мощностей)  в эксплуатацию</t>
  </si>
  <si>
    <t>Освоение капитальных вложений 
в прогнозных ценах соответствующих лет, млн рублей  (без НДС)</t>
  </si>
  <si>
    <t>Итого
(скорректированный план)</t>
  </si>
  <si>
    <t>Итого
 скорректированный план</t>
  </si>
  <si>
    <t>2024 год</t>
  </si>
  <si>
    <t>2025 год</t>
  </si>
  <si>
    <t>2026 год</t>
  </si>
  <si>
    <t>N_S01</t>
  </si>
  <si>
    <t>2027 год</t>
  </si>
  <si>
    <t xml:space="preserve"> 2025 год</t>
  </si>
  <si>
    <t>* подлежит корректировке при установлении сбытовых надбавок гарантирующему  поставщику АО «АтомЭнергоСбыт» (на территории Смоленской области).</t>
  </si>
  <si>
    <t>2025 год*</t>
  </si>
  <si>
    <t>2026 год*</t>
  </si>
  <si>
    <t>2027 год*</t>
  </si>
  <si>
    <r>
      <t>План</t>
    </r>
    <r>
      <rPr>
        <vertAlign val="superscript"/>
        <sz val="11"/>
        <rFont val="Times New Roman"/>
        <family val="1"/>
        <charset val="204"/>
      </rPr>
      <t xml:space="preserve">  </t>
    </r>
    <r>
      <rPr>
        <sz val="11"/>
        <rFont val="Times New Roman"/>
        <family val="1"/>
        <charset val="204"/>
      </rPr>
      <t xml:space="preserve">
2024 года</t>
    </r>
  </si>
  <si>
    <r>
      <t>Скорректированный план</t>
    </r>
    <r>
      <rPr>
        <vertAlign val="superscript"/>
        <sz val="11"/>
        <rFont val="Times New Roman"/>
        <family val="1"/>
        <charset val="204"/>
      </rPr>
      <t xml:space="preserve">  </t>
    </r>
    <r>
      <rPr>
        <sz val="11"/>
        <rFont val="Times New Roman"/>
        <family val="1"/>
        <charset val="204"/>
      </rPr>
      <t xml:space="preserve">
2024 года</t>
    </r>
    <r>
      <rPr>
        <vertAlign val="superscript"/>
        <sz val="11"/>
        <rFont val="Times New Roman"/>
        <family val="1"/>
        <charset val="204"/>
      </rPr>
      <t xml:space="preserve"> </t>
    </r>
  </si>
  <si>
    <r>
      <t>План</t>
    </r>
    <r>
      <rPr>
        <vertAlign val="superscript"/>
        <sz val="11"/>
        <rFont val="Times New Roman"/>
        <family val="1"/>
        <charset val="204"/>
      </rPr>
      <t xml:space="preserve">  </t>
    </r>
    <r>
      <rPr>
        <sz val="11"/>
        <rFont val="Times New Roman"/>
        <family val="1"/>
        <charset val="204"/>
      </rPr>
      <t xml:space="preserve">
2025 года</t>
    </r>
  </si>
  <si>
    <r>
      <t>Скорректированный план</t>
    </r>
    <r>
      <rPr>
        <vertAlign val="superscript"/>
        <sz val="11"/>
        <rFont val="Times New Roman"/>
        <family val="1"/>
        <charset val="204"/>
      </rPr>
      <t xml:space="preserve">  </t>
    </r>
    <r>
      <rPr>
        <sz val="11"/>
        <rFont val="Times New Roman"/>
        <family val="1"/>
        <charset val="204"/>
      </rPr>
      <t xml:space="preserve">
2025 года</t>
    </r>
    <r>
      <rPr>
        <vertAlign val="superscript"/>
        <sz val="11"/>
        <rFont val="Times New Roman"/>
        <family val="1"/>
        <charset val="204"/>
      </rPr>
      <t xml:space="preserve"> </t>
    </r>
  </si>
  <si>
    <r>
      <t>План</t>
    </r>
    <r>
      <rPr>
        <vertAlign val="superscript"/>
        <sz val="11"/>
        <rFont val="Times New Roman"/>
        <family val="1"/>
        <charset val="204"/>
      </rPr>
      <t xml:space="preserve">  </t>
    </r>
    <r>
      <rPr>
        <sz val="11"/>
        <rFont val="Times New Roman"/>
        <family val="1"/>
        <charset val="204"/>
      </rPr>
      <t xml:space="preserve">
2026 года</t>
    </r>
  </si>
  <si>
    <r>
      <t>Скорректированный план</t>
    </r>
    <r>
      <rPr>
        <vertAlign val="superscript"/>
        <sz val="11"/>
        <rFont val="Times New Roman"/>
        <family val="1"/>
        <charset val="204"/>
      </rPr>
      <t xml:space="preserve">  </t>
    </r>
    <r>
      <rPr>
        <sz val="11"/>
        <rFont val="Times New Roman"/>
        <family val="1"/>
        <charset val="204"/>
      </rPr>
      <t xml:space="preserve">
2026 года</t>
    </r>
    <r>
      <rPr>
        <vertAlign val="superscript"/>
        <sz val="11"/>
        <rFont val="Times New Roman"/>
        <family val="1"/>
        <charset val="204"/>
      </rPr>
      <t xml:space="preserve"> </t>
    </r>
  </si>
  <si>
    <r>
      <t>План</t>
    </r>
    <r>
      <rPr>
        <vertAlign val="superscript"/>
        <sz val="11"/>
        <rFont val="Times New Roman"/>
        <family val="1"/>
        <charset val="204"/>
      </rPr>
      <t xml:space="preserve">  </t>
    </r>
    <r>
      <rPr>
        <sz val="11"/>
        <rFont val="Times New Roman"/>
        <family val="1"/>
        <charset val="204"/>
      </rPr>
      <t xml:space="preserve">
2027 года</t>
    </r>
    <r>
      <rPr>
        <vertAlign val="superscript"/>
        <sz val="11"/>
        <rFont val="Times New Roman"/>
        <family val="1"/>
        <charset val="204"/>
      </rPr>
      <t xml:space="preserve"> </t>
    </r>
  </si>
  <si>
    <t>План 
на 01.01.2024</t>
  </si>
  <si>
    <t>Скорректированный план 
на 01.01.2024</t>
  </si>
  <si>
    <t>МВ×А</t>
  </si>
  <si>
    <t>Мвар</t>
  </si>
  <si>
    <t>км ЛЭП</t>
  </si>
  <si>
    <t>МВт</t>
  </si>
  <si>
    <t>Другое</t>
  </si>
  <si>
    <t>Скорректи-рованный план</t>
  </si>
  <si>
    <t xml:space="preserve"> -</t>
  </si>
  <si>
    <t xml:space="preserve">     Принятие основных средств и нематериальных активов к бухгалтерскому учету</t>
  </si>
  <si>
    <t>Раздел 1. План принятия основных средств и нематериальных активов к бухгалтерскому учету</t>
  </si>
  <si>
    <t>км ВЛ
 1-цеп</t>
  </si>
  <si>
    <t>км ВЛ
 2-цеп</t>
  </si>
  <si>
    <t>км КЛ</t>
  </si>
  <si>
    <r>
      <t>Полная сметная стоимость инвестиционного проекта в соответствии с утвержденной проектной документацией</t>
    </r>
    <r>
      <rPr>
        <vertAlign val="superscript"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в базисном уровне цен, млн рублей (без НДС)</t>
    </r>
  </si>
  <si>
    <t>-</t>
  </si>
  <si>
    <t>Раздел 3. Источники финансирования инвестиционной программы</t>
  </si>
  <si>
    <t>Скорректи- рованный  план</t>
  </si>
  <si>
    <t>филиал «АтомЭнергоСбыт» Смоленск</t>
  </si>
  <si>
    <t xml:space="preserve">                                      филиал «АтомЭнергоСбыт» Смоленск</t>
  </si>
  <si>
    <t>1.</t>
  </si>
  <si>
    <t>2.</t>
  </si>
  <si>
    <t>3.</t>
  </si>
  <si>
    <t>I.</t>
  </si>
  <si>
    <t>1.1.</t>
  </si>
  <si>
    <t>1.1.1.</t>
  </si>
  <si>
    <t>1.1.2.</t>
  </si>
  <si>
    <t>1.1.3.</t>
  </si>
  <si>
    <t>1.2.</t>
  </si>
  <si>
    <t>1.2.1.</t>
  </si>
  <si>
    <t>1.2.1.1.</t>
  </si>
  <si>
    <t>1.2.2.</t>
  </si>
  <si>
    <t>1.2.3.</t>
  </si>
  <si>
    <t>1.2.3.1.</t>
  </si>
  <si>
    <t>1.3.</t>
  </si>
  <si>
    <t>1.4.</t>
  </si>
  <si>
    <t>1.4.1.</t>
  </si>
  <si>
    <t>1.4.2.</t>
  </si>
  <si>
    <t>II.</t>
  </si>
  <si>
    <t>2.2.</t>
  </si>
  <si>
    <t>2.3.</t>
  </si>
  <si>
    <t>2.4.</t>
  </si>
  <si>
    <t>2.5.</t>
  </si>
  <si>
    <t>2.5.1.</t>
  </si>
  <si>
    <t>2.5.1.1.</t>
  </si>
  <si>
    <t>2.5.2.</t>
  </si>
  <si>
    <t>2.5.2.1.</t>
  </si>
  <si>
    <t>2.6.</t>
  </si>
  <si>
    <t>2.7.</t>
  </si>
  <si>
    <t>Приложение 1
к постановлению Министерства
жилищно-коммунального хозяйства,
энергетики и тарифной политики
Смоленской области
от 27.10.2023 № 64
(в редакции постановления
Министерства жилищно-коммунального
хозяйства, энергетики и тарифной
политики Смоленской области
от 28.06.2024 № 42)</t>
  </si>
  <si>
    <t>Приложение 2
к постановлению Министерства
жилищно-коммунального хозяйства,
энергетики и тарифной политики
Смоленской области
от 27.10.2023 № 64                                                               (в редакции постановления
Министерства жилищно-коммунального
хозяйства, энергетики и тарифной
политики Смоленской области
от 28.06.2024 № 42)</t>
  </si>
  <si>
    <t>Приложение 3
к постановлению Министерства
жилищно-коммунального хозяйства,
энергетики и тарифной политики
Смоленской области
от 27.10.2023 № 64                                                               (в редакции постановления
Министерства жилищно-коммунального хозяйства, энергетики и тарифной
политики Смоленской области
от 28.06.2024 № 42)</t>
  </si>
  <si>
    <t>Приложение 4
к постановлению Министерства
жилищно-коммунального хозяйства,
энергетики и тарифной политики
Смоленской области
от 27.10.2023 № 64                                                               (в редакции постановления
Министерства жилищно-коммунального хозяйства, энергетики и тарифной
политики Смоленской области
от 28.06.2024 № 42)</t>
  </si>
  <si>
    <t>Приложение 5
к постановлению Министерства
жилищно-коммунального хозяйства,
энергетики и тарифной политики
Смоленской области
от 27.10.2023 № 64                                                               (в редакции постановления
Министерства жилищно-коммунального хозяйства, энергетики и тарифной
политики Смоленской области
от 28.06.2024 № 42)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</si>
</sst>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#,##0_ ;\-#,##0\ "/>
    <numFmt numFmtId="166" formatCode="_-* #,##0.00\ _р_._-;\-* #,##0.00\ _р_._-;_-* &quot;-&quot;??\ _р_._-;_-@_-"/>
    <numFmt numFmtId="167" formatCode="#,##0.0"/>
    <numFmt numFmtId="168" formatCode="#,##0.0000"/>
  </numFmts>
  <fonts count="72" x14ac:knownFonts="1">
    <font>
      <sz val="12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1"/>
      <color rgb="FF000000"/>
      <name val="SimSun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2"/>
      <color theme="0" tint="-0.499984740745262"/>
      <name val="Times New Roman"/>
      <family val="1"/>
      <charset val="204"/>
    </font>
    <font>
      <sz val="10"/>
      <name val="Arial"/>
      <family val="2"/>
    </font>
    <font>
      <sz val="10"/>
      <name val="Helv"/>
    </font>
    <font>
      <b/>
      <sz val="14"/>
      <color rgb="FF00000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vertAlign val="superscript"/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62"/>
      <name val="Arial Cyr"/>
      <family val="2"/>
      <charset val="204"/>
    </font>
    <font>
      <sz val="10"/>
      <name val="Arial Cyr"/>
      <family val="2"/>
      <charset val="204"/>
    </font>
    <font>
      <sz val="10"/>
      <name val="Arial Narrow"/>
      <family val="2"/>
      <charset val="204"/>
    </font>
    <font>
      <vertAlign val="superscript"/>
      <sz val="12"/>
      <color rgb="FF000000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 CYR"/>
    </font>
    <font>
      <sz val="11"/>
      <name val="Times New Roman CYR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83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7" borderId="1" applyNumberFormat="0" applyAlignment="0" applyProtection="0"/>
    <xf numFmtId="0" fontId="18" fillId="20" borderId="2" applyNumberFormat="0" applyAlignment="0" applyProtection="0"/>
    <xf numFmtId="0" fontId="19" fillId="20" borderId="1" applyNumberFormat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4" fillId="21" borderId="7" applyNumberFormat="0" applyAlignment="0" applyProtection="0"/>
    <xf numFmtId="0" fontId="25" fillId="0" borderId="0" applyNumberFormat="0" applyFill="0" applyBorder="0" applyAlignment="0" applyProtection="0"/>
    <xf numFmtId="0" fontId="26" fillId="22" borderId="0" applyNumberFormat="0" applyBorder="0" applyAlignment="0" applyProtection="0"/>
    <xf numFmtId="0" fontId="32" fillId="0" borderId="0"/>
    <xf numFmtId="0" fontId="12" fillId="0" borderId="0"/>
    <xf numFmtId="0" fontId="27" fillId="3" borderId="0" applyNumberFormat="0" applyBorder="0" applyAlignment="0" applyProtection="0"/>
    <xf numFmtId="0" fontId="28" fillId="0" borderId="0" applyNumberFormat="0" applyFill="0" applyBorder="0" applyAlignment="0" applyProtection="0"/>
    <xf numFmtId="0" fontId="15" fillId="23" borderId="8" applyNumberFormat="0" applyFont="0" applyAlignment="0" applyProtection="0"/>
    <xf numFmtId="0" fontId="29" fillId="0" borderId="9" applyNumberFormat="0" applyFill="0" applyAlignment="0" applyProtection="0"/>
    <xf numFmtId="0" fontId="30" fillId="0" borderId="0" applyNumberFormat="0" applyFill="0" applyBorder="0" applyAlignment="0" applyProtection="0"/>
    <xf numFmtId="0" fontId="31" fillId="4" borderId="0" applyNumberFormat="0" applyBorder="0" applyAlignment="0" applyProtection="0"/>
    <xf numFmtId="0" fontId="33" fillId="0" borderId="0"/>
    <xf numFmtId="0" fontId="33" fillId="0" borderId="0"/>
    <xf numFmtId="0" fontId="12" fillId="0" borderId="0"/>
    <xf numFmtId="0" fontId="11" fillId="0" borderId="0"/>
    <xf numFmtId="0" fontId="39" fillId="0" borderId="0"/>
    <xf numFmtId="0" fontId="39" fillId="0" borderId="0"/>
    <xf numFmtId="164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0" fillId="0" borderId="0"/>
    <xf numFmtId="0" fontId="9" fillId="0" borderId="0"/>
    <xf numFmtId="0" fontId="44" fillId="0" borderId="0"/>
    <xf numFmtId="0" fontId="12" fillId="0" borderId="0"/>
    <xf numFmtId="0" fontId="12" fillId="0" borderId="0"/>
    <xf numFmtId="0" fontId="12" fillId="0" borderId="0"/>
    <xf numFmtId="0" fontId="8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48" fillId="0" borderId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7" borderId="1" applyNumberFormat="0" applyAlignment="0" applyProtection="0"/>
    <xf numFmtId="0" fontId="18" fillId="20" borderId="2" applyNumberFormat="0" applyAlignment="0" applyProtection="0"/>
    <xf numFmtId="0" fontId="19" fillId="20" borderId="1" applyNumberFormat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4" fillId="21" borderId="7" applyNumberFormat="0" applyAlignment="0" applyProtection="0"/>
    <xf numFmtId="0" fontId="25" fillId="0" borderId="0" applyNumberFormat="0" applyFill="0" applyBorder="0" applyAlignment="0" applyProtection="0"/>
    <xf numFmtId="0" fontId="26" fillId="22" borderId="0" applyNumberFormat="0" applyBorder="0" applyAlignment="0" applyProtection="0"/>
    <xf numFmtId="0" fontId="27" fillId="3" borderId="0" applyNumberFormat="0" applyBorder="0" applyAlignment="0" applyProtection="0"/>
    <xf numFmtId="0" fontId="28" fillId="0" borderId="0" applyNumberFormat="0" applyFill="0" applyBorder="0" applyAlignment="0" applyProtection="0"/>
    <xf numFmtId="0" fontId="15" fillId="23" borderId="8" applyNumberFormat="0" applyFont="0" applyAlignment="0" applyProtection="0"/>
    <xf numFmtId="0" fontId="29" fillId="0" borderId="9" applyNumberFormat="0" applyFill="0" applyAlignment="0" applyProtection="0"/>
    <xf numFmtId="0" fontId="30" fillId="0" borderId="0" applyNumberFormat="0" applyFill="0" applyBorder="0" applyAlignment="0" applyProtection="0"/>
    <xf numFmtId="0" fontId="31" fillId="4" borderId="0" applyNumberFormat="0" applyBorder="0" applyAlignment="0" applyProtection="0"/>
    <xf numFmtId="0" fontId="7" fillId="0" borderId="0"/>
    <xf numFmtId="0" fontId="12" fillId="0" borderId="0"/>
    <xf numFmtId="9" fontId="39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49" fillId="0" borderId="0"/>
    <xf numFmtId="0" fontId="6" fillId="0" borderId="0"/>
    <xf numFmtId="0" fontId="32" fillId="0" borderId="0"/>
    <xf numFmtId="0" fontId="5" fillId="0" borderId="0"/>
    <xf numFmtId="0" fontId="5" fillId="0" borderId="0"/>
    <xf numFmtId="0" fontId="4" fillId="0" borderId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32" fillId="0" borderId="0"/>
    <xf numFmtId="0" fontId="1" fillId="0" borderId="0"/>
    <xf numFmtId="0" fontId="39" fillId="0" borderId="0"/>
    <xf numFmtId="9" fontId="54" fillId="0" borderId="0" applyFill="0" applyBorder="0" applyAlignment="0" applyProtection="0"/>
    <xf numFmtId="9" fontId="55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56" fillId="0" borderId="0" applyFont="0" applyFill="0" applyBorder="0" applyAlignment="0" applyProtection="0"/>
    <xf numFmtId="166" fontId="48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01">
    <xf numFmtId="0" fontId="0" fillId="0" borderId="0" xfId="0"/>
    <xf numFmtId="0" fontId="12" fillId="0" borderId="0" xfId="0" applyFont="1"/>
    <xf numFmtId="0" fontId="12" fillId="0" borderId="0" xfId="0" applyFont="1" applyFill="1"/>
    <xf numFmtId="0" fontId="12" fillId="0" borderId="0" xfId="0" applyFont="1" applyFill="1" applyAlignment="1">
      <alignment horizontal="right"/>
    </xf>
    <xf numFmtId="0" fontId="13" fillId="0" borderId="0" xfId="46" applyFont="1" applyFill="1" applyBorder="1" applyAlignment="1"/>
    <xf numFmtId="0" fontId="34" fillId="0" borderId="0" xfId="45" applyFont="1" applyFill="1" applyBorder="1" applyAlignment="1">
      <alignment vertical="center"/>
    </xf>
    <xf numFmtId="0" fontId="40" fillId="0" borderId="0" xfId="37" applyFont="1" applyAlignment="1">
      <alignment horizontal="right"/>
    </xf>
    <xf numFmtId="0" fontId="36" fillId="0" borderId="0" xfId="45" applyFont="1" applyFill="1" applyBorder="1" applyAlignment="1">
      <alignment horizontal="center" vertical="center"/>
    </xf>
    <xf numFmtId="0" fontId="12" fillId="0" borderId="0" xfId="0" applyFont="1" applyBorder="1"/>
    <xf numFmtId="0" fontId="12" fillId="0" borderId="0" xfId="0" applyFont="1" applyFill="1" applyBorder="1" applyAlignment="1">
      <alignment horizontal="center" vertical="center" textRotation="90" wrapText="1"/>
    </xf>
    <xf numFmtId="0" fontId="45" fillId="0" borderId="0" xfId="55" applyFont="1"/>
    <xf numFmtId="0" fontId="45" fillId="0" borderId="0" xfId="55" applyFont="1" applyAlignment="1">
      <alignment vertical="center"/>
    </xf>
    <xf numFmtId="0" fontId="46" fillId="0" borderId="0" xfId="55" applyFont="1"/>
    <xf numFmtId="0" fontId="37" fillId="0" borderId="10" xfId="55" applyFont="1" applyBorder="1" applyAlignment="1">
      <alignment horizontal="center"/>
    </xf>
    <xf numFmtId="0" fontId="37" fillId="0" borderId="0" xfId="55" applyFont="1"/>
    <xf numFmtId="0" fontId="47" fillId="0" borderId="10" xfId="55" applyFont="1" applyFill="1" applyBorder="1" applyAlignment="1">
      <alignment horizontal="center"/>
    </xf>
    <xf numFmtId="0" fontId="45" fillId="0" borderId="0" xfId="55" applyFont="1" applyBorder="1"/>
    <xf numFmtId="0" fontId="43" fillId="0" borderId="0" xfId="0" applyFont="1" applyFill="1" applyAlignment="1"/>
    <xf numFmtId="0" fontId="13" fillId="0" borderId="16" xfId="46" applyFont="1" applyFill="1" applyBorder="1" applyAlignment="1"/>
    <xf numFmtId="49" fontId="37" fillId="0" borderId="10" xfId="55" applyNumberFormat="1" applyFont="1" applyBorder="1" applyAlignment="1">
      <alignment horizontal="center" vertical="center"/>
    </xf>
    <xf numFmtId="0" fontId="38" fillId="0" borderId="10" xfId="55" applyFont="1" applyBorder="1" applyAlignment="1">
      <alignment horizontal="center" vertical="center" wrapText="1"/>
    </xf>
    <xf numFmtId="0" fontId="37" fillId="0" borderId="10" xfId="55" applyFont="1" applyBorder="1" applyAlignment="1">
      <alignment horizontal="center" vertical="center"/>
    </xf>
    <xf numFmtId="0" fontId="40" fillId="0" borderId="0" xfId="0" applyFont="1" applyFill="1" applyAlignment="1"/>
    <xf numFmtId="0" fontId="35" fillId="0" borderId="0" xfId="45" applyFont="1" applyFill="1" applyBorder="1" applyAlignment="1">
      <alignment horizontal="center" vertical="center" textRotation="90" wrapText="1"/>
    </xf>
    <xf numFmtId="0" fontId="38" fillId="0" borderId="0" xfId="55" applyFont="1" applyBorder="1" applyAlignment="1">
      <alignment horizontal="center" vertical="center" wrapText="1"/>
    </xf>
    <xf numFmtId="0" fontId="35" fillId="0" borderId="10" xfId="45" applyFont="1" applyFill="1" applyBorder="1" applyAlignment="1">
      <alignment horizontal="center" vertical="center" textRotation="90" wrapText="1"/>
    </xf>
    <xf numFmtId="49" fontId="37" fillId="0" borderId="10" xfId="55" applyNumberFormat="1" applyFont="1" applyBorder="1" applyAlignment="1">
      <alignment horizontal="center"/>
    </xf>
    <xf numFmtId="0" fontId="12" fillId="0" borderId="0" xfId="0" applyFont="1" applyFill="1"/>
    <xf numFmtId="0" fontId="42" fillId="0" borderId="0" xfId="55" applyFont="1" applyAlignment="1">
      <alignment vertical="center"/>
    </xf>
    <xf numFmtId="0" fontId="37" fillId="0" borderId="0" xfId="55" applyFont="1" applyAlignment="1">
      <alignment vertical="top"/>
    </xf>
    <xf numFmtId="49" fontId="12" fillId="0" borderId="10" xfId="0" applyNumberFormat="1" applyFont="1" applyFill="1" applyBorder="1" applyAlignment="1">
      <alignment horizontal="center" vertical="center" wrapText="1"/>
    </xf>
    <xf numFmtId="49" fontId="35" fillId="0" borderId="10" xfId="45" applyNumberFormat="1" applyFont="1" applyFill="1" applyBorder="1" applyAlignment="1">
      <alignment horizontal="center" vertical="center"/>
    </xf>
    <xf numFmtId="0" fontId="12" fillId="0" borderId="0" xfId="0" applyFont="1"/>
    <xf numFmtId="0" fontId="40" fillId="0" borderId="0" xfId="0" applyFont="1" applyFill="1" applyBorder="1" applyAlignment="1">
      <alignment horizontal="center" vertical="center"/>
    </xf>
    <xf numFmtId="0" fontId="12" fillId="0" borderId="0" xfId="0" applyFont="1"/>
    <xf numFmtId="0" fontId="12" fillId="0" borderId="10" xfId="0" applyFont="1" applyFill="1" applyBorder="1" applyAlignment="1">
      <alignment horizontal="center" vertical="center" textRotation="90" wrapText="1"/>
    </xf>
    <xf numFmtId="0" fontId="43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35" fillId="0" borderId="0" xfId="45" applyFont="1" applyFill="1" applyBorder="1" applyAlignment="1">
      <alignment horizontal="center" vertical="center" wrapText="1"/>
    </xf>
    <xf numFmtId="0" fontId="35" fillId="0" borderId="0" xfId="45" applyFont="1" applyFill="1" applyBorder="1" applyAlignment="1">
      <alignment horizontal="center" vertical="center"/>
    </xf>
    <xf numFmtId="0" fontId="12" fillId="24" borderId="0" xfId="57" applyFont="1" applyFill="1" applyAlignment="1">
      <alignment wrapText="1"/>
    </xf>
    <xf numFmtId="0" fontId="12" fillId="24" borderId="0" xfId="57" applyFont="1" applyFill="1"/>
    <xf numFmtId="0" fontId="13" fillId="0" borderId="0" xfId="0" applyFont="1" applyAlignment="1">
      <alignment wrapText="1"/>
    </xf>
    <xf numFmtId="0" fontId="12" fillId="0" borderId="0" xfId="0" applyFont="1" applyFill="1" applyAlignment="1">
      <alignment wrapText="1"/>
    </xf>
    <xf numFmtId="0" fontId="40" fillId="0" borderId="0" xfId="37" applyFont="1" applyFill="1" applyAlignment="1">
      <alignment horizontal="right" vertical="center"/>
    </xf>
    <xf numFmtId="0" fontId="40" fillId="0" borderId="0" xfId="37" applyFont="1" applyFill="1" applyAlignment="1">
      <alignment horizontal="right"/>
    </xf>
    <xf numFmtId="0" fontId="42" fillId="0" borderId="0" xfId="55" applyFont="1" applyFill="1" applyAlignment="1">
      <alignment vertical="center"/>
    </xf>
    <xf numFmtId="0" fontId="37" fillId="0" borderId="0" xfId="55" applyFont="1" applyFill="1" applyAlignment="1">
      <alignment vertical="top"/>
    </xf>
    <xf numFmtId="0" fontId="12" fillId="0" borderId="0" xfId="0" applyFont="1" applyFill="1"/>
    <xf numFmtId="0" fontId="12" fillId="0" borderId="0" xfId="0" applyFont="1" applyAlignment="1">
      <alignment vertical="center" wrapText="1"/>
    </xf>
    <xf numFmtId="49" fontId="37" fillId="0" borderId="10" xfId="55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 applyAlignment="1">
      <alignment vertical="center" wrapText="1"/>
    </xf>
    <xf numFmtId="0" fontId="13" fillId="0" borderId="0" xfId="0" applyFont="1" applyFill="1" applyAlignment="1">
      <alignment horizontal="center" wrapText="1"/>
    </xf>
    <xf numFmtId="0" fontId="12" fillId="0" borderId="0" xfId="0" applyFont="1" applyFill="1" applyBorder="1" applyAlignment="1">
      <alignment horizontal="center"/>
    </xf>
    <xf numFmtId="0" fontId="41" fillId="0" borderId="0" xfId="55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46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35" fillId="0" borderId="0" xfId="45" applyNumberFormat="1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left" vertical="center" wrapText="1"/>
    </xf>
    <xf numFmtId="0" fontId="12" fillId="0" borderId="0" xfId="0" applyFont="1" applyFill="1" applyAlignment="1">
      <alignment wrapText="1"/>
    </xf>
    <xf numFmtId="0" fontId="12" fillId="0" borderId="10" xfId="0" applyFont="1" applyFill="1" applyBorder="1" applyAlignment="1">
      <alignment horizontal="center" vertical="center" textRotation="90" wrapText="1"/>
    </xf>
    <xf numFmtId="0" fontId="37" fillId="0" borderId="10" xfId="55" applyFont="1" applyBorder="1" applyAlignment="1">
      <alignment horizontal="center" vertical="center" textRotation="90" wrapText="1"/>
    </xf>
    <xf numFmtId="0" fontId="35" fillId="0" borderId="10" xfId="45" applyFont="1" applyFill="1" applyBorder="1" applyAlignment="1">
      <alignment horizontal="center" vertical="center" wrapText="1"/>
    </xf>
    <xf numFmtId="0" fontId="35" fillId="0" borderId="10" xfId="45" applyFont="1" applyFill="1" applyBorder="1" applyAlignment="1">
      <alignment horizontal="center" vertical="center"/>
    </xf>
    <xf numFmtId="0" fontId="12" fillId="0" borderId="10" xfId="0" applyFont="1" applyFill="1" applyBorder="1"/>
    <xf numFmtId="0" fontId="37" fillId="0" borderId="10" xfId="55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0" fontId="12" fillId="0" borderId="10" xfId="0" applyFont="1" applyFill="1" applyBorder="1" applyAlignment="1">
      <alignment horizontal="center" vertical="center" textRotation="90" wrapText="1"/>
    </xf>
    <xf numFmtId="0" fontId="12" fillId="0" borderId="0" xfId="0" applyFont="1" applyFill="1"/>
    <xf numFmtId="0" fontId="45" fillId="0" borderId="0" xfId="55" applyFont="1"/>
    <xf numFmtId="0" fontId="12" fillId="24" borderId="0" xfId="57" applyFont="1" applyFill="1" applyAlignment="1">
      <alignment horizontal="right"/>
    </xf>
    <xf numFmtId="0" fontId="12" fillId="0" borderId="0" xfId="0" applyFont="1" applyFill="1" applyAlignment="1">
      <alignment vertical="top" wrapText="1"/>
    </xf>
    <xf numFmtId="0" fontId="12" fillId="0" borderId="0" xfId="0" applyFont="1" applyFill="1" applyAlignment="1">
      <alignment wrapText="1"/>
    </xf>
    <xf numFmtId="0" fontId="12" fillId="0" borderId="0" xfId="0" applyFont="1" applyFill="1"/>
    <xf numFmtId="0" fontId="12" fillId="0" borderId="0" xfId="0" applyFont="1" applyFill="1" applyAlignment="1">
      <alignment vertical="top" wrapText="1"/>
    </xf>
    <xf numFmtId="0" fontId="43" fillId="0" borderId="0" xfId="0" applyFont="1" applyFill="1" applyAlignment="1">
      <alignment horizontal="center" vertical="center"/>
    </xf>
    <xf numFmtId="0" fontId="41" fillId="0" borderId="0" xfId="55" applyFont="1" applyFill="1" applyAlignment="1">
      <alignment horizontal="center" vertical="center"/>
    </xf>
    <xf numFmtId="0" fontId="37" fillId="0" borderId="0" xfId="55" applyFont="1" applyFill="1" applyAlignment="1">
      <alignment horizontal="center" vertical="top"/>
    </xf>
    <xf numFmtId="0" fontId="43" fillId="0" borderId="0" xfId="0" applyFont="1" applyFill="1" applyBorder="1" applyAlignment="1">
      <alignment horizontal="center" vertical="center"/>
    </xf>
    <xf numFmtId="0" fontId="45" fillId="0" borderId="0" xfId="55" applyFont="1"/>
    <xf numFmtId="0" fontId="35" fillId="0" borderId="0" xfId="45" applyFont="1" applyFill="1" applyBorder="1" applyAlignment="1">
      <alignment horizontal="center" vertical="center"/>
    </xf>
    <xf numFmtId="0" fontId="35" fillId="0" borderId="0" xfId="45" applyFont="1" applyFill="1" applyBorder="1" applyAlignment="1">
      <alignment horizontal="center" vertical="center" wrapText="1"/>
    </xf>
    <xf numFmtId="0" fontId="12" fillId="0" borderId="0" xfId="0" applyFont="1" applyFill="1"/>
    <xf numFmtId="0" fontId="43" fillId="0" borderId="0" xfId="0" applyFont="1" applyFill="1" applyAlignment="1">
      <alignment horizontal="center"/>
    </xf>
    <xf numFmtId="0" fontId="12" fillId="0" borderId="0" xfId="0" applyFont="1" applyAlignment="1">
      <alignment wrapText="1"/>
    </xf>
    <xf numFmtId="17" fontId="12" fillId="24" borderId="0" xfId="57" applyNumberFormat="1" applyFont="1" applyFill="1"/>
    <xf numFmtId="17" fontId="12" fillId="0" borderId="0" xfId="0" applyNumberFormat="1" applyFont="1"/>
    <xf numFmtId="17" fontId="37" fillId="0" borderId="10" xfId="55" applyNumberFormat="1" applyFont="1" applyBorder="1" applyAlignment="1">
      <alignment horizontal="center" vertical="center" textRotation="90" wrapText="1"/>
    </xf>
    <xf numFmtId="17" fontId="12" fillId="0" borderId="0" xfId="0" applyNumberFormat="1" applyFont="1" applyFill="1"/>
    <xf numFmtId="0" fontId="13" fillId="0" borderId="10" xfId="0" applyFont="1" applyFill="1" applyBorder="1" applyAlignment="1">
      <alignment horizontal="center" vertical="center" wrapText="1"/>
    </xf>
    <xf numFmtId="0" fontId="12" fillId="0" borderId="0" xfId="0" applyFont="1" applyFill="1"/>
    <xf numFmtId="0" fontId="41" fillId="0" borderId="0" xfId="55" applyFont="1" applyFill="1" applyAlignment="1">
      <alignment horizontal="center" vertical="center"/>
    </xf>
    <xf numFmtId="0" fontId="12" fillId="0" borderId="10" xfId="0" applyFont="1" applyFill="1" applyBorder="1" applyAlignment="1">
      <alignment horizontal="center" vertical="center" wrapText="1"/>
    </xf>
    <xf numFmtId="0" fontId="37" fillId="0" borderId="0" xfId="55" applyFont="1" applyFill="1" applyAlignment="1">
      <alignment horizontal="center" vertical="top"/>
    </xf>
    <xf numFmtId="0" fontId="12" fillId="0" borderId="10" xfId="0" applyFont="1" applyFill="1" applyBorder="1" applyAlignment="1">
      <alignment horizontal="center" vertical="center" textRotation="90" wrapText="1"/>
    </xf>
    <xf numFmtId="0" fontId="35" fillId="0" borderId="10" xfId="45" applyFont="1" applyFill="1" applyBorder="1" applyAlignment="1">
      <alignment horizontal="center" vertical="center"/>
    </xf>
    <xf numFmtId="0" fontId="34" fillId="0" borderId="0" xfId="44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3" fontId="12" fillId="0" borderId="10" xfId="0" applyNumberFormat="1" applyFont="1" applyFill="1" applyBorder="1" applyAlignment="1">
      <alignment horizontal="center" vertical="center" wrapText="1"/>
    </xf>
    <xf numFmtId="3" fontId="13" fillId="0" borderId="10" xfId="0" applyNumberFormat="1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left" vertical="center" wrapText="1"/>
    </xf>
    <xf numFmtId="0" fontId="13" fillId="0" borderId="0" xfId="0" applyFont="1" applyFill="1"/>
    <xf numFmtId="0" fontId="13" fillId="0" borderId="0" xfId="0" applyFont="1"/>
    <xf numFmtId="4" fontId="35" fillId="0" borderId="10" xfId="45" applyNumberFormat="1" applyFont="1" applyFill="1" applyBorder="1" applyAlignment="1">
      <alignment horizontal="center" vertical="center"/>
    </xf>
    <xf numFmtId="4" fontId="34" fillId="0" borderId="10" xfId="45" applyNumberFormat="1" applyFont="1" applyFill="1" applyBorder="1" applyAlignment="1">
      <alignment horizontal="center" vertical="center"/>
    </xf>
    <xf numFmtId="0" fontId="13" fillId="24" borderId="0" xfId="57" applyFont="1" applyFill="1"/>
    <xf numFmtId="49" fontId="13" fillId="0" borderId="10" xfId="0" applyNumberFormat="1" applyFont="1" applyFill="1" applyBorder="1" applyAlignment="1">
      <alignment horizontal="center" vertical="center" wrapText="1"/>
    </xf>
    <xf numFmtId="0" fontId="62" fillId="0" borderId="0" xfId="0" applyFont="1" applyFill="1"/>
    <xf numFmtId="0" fontId="12" fillId="0" borderId="0" xfId="0" applyFont="1" applyFill="1" applyBorder="1" applyAlignment="1">
      <alignment horizontal="left" wrapText="1"/>
    </xf>
    <xf numFmtId="0" fontId="12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wrapText="1"/>
    </xf>
    <xf numFmtId="0" fontId="12" fillId="0" borderId="0" xfId="0" applyFont="1" applyFill="1"/>
    <xf numFmtId="0" fontId="12" fillId="0" borderId="0" xfId="0" applyFont="1" applyFill="1"/>
    <xf numFmtId="4" fontId="12" fillId="0" borderId="0" xfId="0" applyNumberFormat="1" applyFont="1" applyFill="1"/>
    <xf numFmtId="0" fontId="12" fillId="0" borderId="0" xfId="0" applyFont="1" applyFill="1"/>
    <xf numFmtId="2" fontId="12" fillId="0" borderId="0" xfId="0" applyNumberFormat="1" applyFont="1" applyFill="1" applyAlignment="1">
      <alignment horizontal="center"/>
    </xf>
    <xf numFmtId="4" fontId="12" fillId="0" borderId="0" xfId="0" applyNumberFormat="1" applyFont="1"/>
    <xf numFmtId="0" fontId="12" fillId="0" borderId="0" xfId="0" applyFont="1" applyFill="1"/>
    <xf numFmtId="0" fontId="12" fillId="0" borderId="0" xfId="0" applyFont="1" applyFill="1"/>
    <xf numFmtId="49" fontId="53" fillId="24" borderId="0" xfId="57" applyNumberFormat="1" applyFont="1" applyFill="1" applyAlignment="1">
      <alignment horizontal="center" vertical="center"/>
    </xf>
    <xf numFmtId="0" fontId="13" fillId="0" borderId="0" xfId="44" applyFont="1" applyFill="1" applyBorder="1" applyAlignment="1"/>
    <xf numFmtId="168" fontId="12" fillId="24" borderId="0" xfId="57" applyNumberFormat="1" applyFont="1" applyFill="1"/>
    <xf numFmtId="0" fontId="12" fillId="0" borderId="0" xfId="0" applyFont="1" applyFill="1" applyAlignment="1">
      <alignment wrapText="1"/>
    </xf>
    <xf numFmtId="0" fontId="43" fillId="0" borderId="0" xfId="0" applyFont="1" applyFill="1" applyAlignment="1">
      <alignment horizontal="center" vertical="center"/>
    </xf>
    <xf numFmtId="0" fontId="41" fillId="0" borderId="0" xfId="55" applyFont="1" applyFill="1" applyAlignment="1">
      <alignment horizontal="center" vertical="center"/>
    </xf>
    <xf numFmtId="0" fontId="37" fillId="0" borderId="0" xfId="55" applyFont="1" applyFill="1" applyAlignment="1">
      <alignment horizontal="center" vertical="top"/>
    </xf>
    <xf numFmtId="0" fontId="43" fillId="0" borderId="0" xfId="0" applyFont="1" applyFill="1" applyBorder="1" applyAlignment="1">
      <alignment horizontal="center" vertical="center"/>
    </xf>
    <xf numFmtId="0" fontId="43" fillId="0" borderId="0" xfId="0" applyFont="1" applyFill="1" applyAlignment="1">
      <alignment horizontal="center"/>
    </xf>
    <xf numFmtId="0" fontId="12" fillId="0" borderId="0" xfId="0" applyFont="1" applyFill="1"/>
    <xf numFmtId="0" fontId="41" fillId="0" borderId="0" xfId="55" applyFont="1" applyFill="1" applyAlignment="1">
      <alignment horizontal="center" vertical="center"/>
    </xf>
    <xf numFmtId="0" fontId="12" fillId="0" borderId="10" xfId="0" applyFont="1" applyFill="1" applyBorder="1" applyAlignment="1">
      <alignment horizontal="center" vertical="center" wrapText="1"/>
    </xf>
    <xf numFmtId="0" fontId="37" fillId="0" borderId="0" xfId="55" applyFont="1" applyFill="1" applyAlignment="1">
      <alignment horizontal="center" vertical="top"/>
    </xf>
    <xf numFmtId="0" fontId="12" fillId="0" borderId="10" xfId="0" applyFont="1" applyFill="1" applyBorder="1" applyAlignment="1">
      <alignment horizontal="center" vertical="center" textRotation="90" wrapText="1"/>
    </xf>
    <xf numFmtId="0" fontId="12" fillId="0" borderId="0" xfId="0" applyFont="1" applyFill="1"/>
    <xf numFmtId="0" fontId="34" fillId="0" borderId="0" xfId="44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2" fillId="0" borderId="0" xfId="0" applyFont="1" applyFill="1" applyAlignment="1">
      <alignment horizontal="left" vertical="center" wrapText="1"/>
    </xf>
    <xf numFmtId="0" fontId="41" fillId="0" borderId="0" xfId="55" applyFont="1" applyFill="1" applyAlignment="1">
      <alignment horizontal="center" vertical="center"/>
    </xf>
    <xf numFmtId="0" fontId="37" fillId="0" borderId="0" xfId="55" applyFont="1" applyFill="1" applyAlignment="1">
      <alignment horizontal="center" vertical="top"/>
    </xf>
    <xf numFmtId="0" fontId="43" fillId="0" borderId="0" xfId="0" applyFont="1" applyFill="1" applyAlignment="1">
      <alignment horizontal="center"/>
    </xf>
    <xf numFmtId="0" fontId="12" fillId="0" borderId="0" xfId="0" applyFont="1" applyFill="1"/>
    <xf numFmtId="0" fontId="34" fillId="0" borderId="0" xfId="44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43" fillId="0" borderId="0" xfId="0" applyFont="1" applyFill="1" applyAlignment="1">
      <alignment horizontal="center" vertical="center"/>
    </xf>
    <xf numFmtId="0" fontId="41" fillId="0" borderId="0" xfId="55" applyFont="1" applyFill="1" applyAlignment="1">
      <alignment horizontal="center" vertical="center"/>
    </xf>
    <xf numFmtId="0" fontId="37" fillId="0" borderId="0" xfId="55" applyFont="1" applyFill="1" applyAlignment="1">
      <alignment horizontal="center" vertical="top"/>
    </xf>
    <xf numFmtId="0" fontId="43" fillId="0" borderId="0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textRotation="90" wrapText="1"/>
    </xf>
    <xf numFmtId="0" fontId="43" fillId="0" borderId="0" xfId="0" applyFont="1" applyFill="1" applyAlignment="1">
      <alignment horizontal="center"/>
    </xf>
    <xf numFmtId="0" fontId="34" fillId="0" borderId="0" xfId="44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2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center"/>
    </xf>
    <xf numFmtId="4" fontId="12" fillId="0" borderId="0" xfId="0" applyNumberFormat="1" applyFont="1" applyFill="1" applyBorder="1" applyAlignment="1">
      <alignment horizontal="center" vertical="center" wrapText="1"/>
    </xf>
    <xf numFmtId="0" fontId="40" fillId="0" borderId="0" xfId="37" applyFont="1" applyFill="1" applyAlignment="1">
      <alignment vertical="top" wrapText="1"/>
    </xf>
    <xf numFmtId="0" fontId="63" fillId="0" borderId="13" xfId="0" applyFont="1" applyFill="1" applyBorder="1" applyAlignment="1">
      <alignment horizontal="center" vertical="center" textRotation="90" wrapText="1"/>
    </xf>
    <xf numFmtId="0" fontId="63" fillId="0" borderId="10" xfId="0" applyFont="1" applyFill="1" applyBorder="1" applyAlignment="1">
      <alignment horizontal="center" vertical="center" textRotation="90" wrapText="1"/>
    </xf>
    <xf numFmtId="0" fontId="63" fillId="0" borderId="14" xfId="0" applyFont="1" applyFill="1" applyBorder="1" applyAlignment="1">
      <alignment horizontal="center" vertical="center" textRotation="90" wrapText="1"/>
    </xf>
    <xf numFmtId="0" fontId="63" fillId="0" borderId="10" xfId="0" applyFont="1" applyFill="1" applyBorder="1" applyAlignment="1">
      <alignment horizontal="center" vertical="center" wrapText="1"/>
    </xf>
    <xf numFmtId="3" fontId="65" fillId="0" borderId="10" xfId="0" applyNumberFormat="1" applyFont="1" applyFill="1" applyBorder="1" applyAlignment="1" applyProtection="1">
      <alignment horizontal="center" vertical="center" wrapText="1"/>
      <protection locked="0"/>
    </xf>
    <xf numFmtId="167" fontId="65" fillId="0" borderId="10" xfId="0" applyNumberFormat="1" applyFont="1" applyFill="1" applyBorder="1" applyAlignment="1" applyProtection="1">
      <alignment vertical="center" wrapText="1"/>
      <protection locked="0"/>
    </xf>
    <xf numFmtId="4" fontId="66" fillId="0" borderId="10" xfId="0" applyNumberFormat="1" applyFont="1" applyFill="1" applyBorder="1" applyAlignment="1">
      <alignment horizontal="center" vertical="center" wrapText="1"/>
    </xf>
    <xf numFmtId="3" fontId="67" fillId="0" borderId="10" xfId="0" applyNumberFormat="1" applyFont="1" applyFill="1" applyBorder="1" applyAlignment="1">
      <alignment horizontal="center" vertical="center"/>
    </xf>
    <xf numFmtId="167" fontId="67" fillId="0" borderId="10" xfId="0" applyNumberFormat="1" applyFont="1" applyFill="1" applyBorder="1" applyAlignment="1" applyProtection="1">
      <alignment horizontal="left" vertical="center" wrapText="1"/>
      <protection locked="0"/>
    </xf>
    <xf numFmtId="4" fontId="63" fillId="0" borderId="10" xfId="0" applyNumberFormat="1" applyFont="1" applyFill="1" applyBorder="1" applyAlignment="1">
      <alignment horizontal="center" vertical="center" wrapText="1"/>
    </xf>
    <xf numFmtId="17" fontId="63" fillId="0" borderId="10" xfId="0" applyNumberFormat="1" applyFont="1" applyFill="1" applyBorder="1" applyAlignment="1">
      <alignment horizontal="center" vertical="center" wrapText="1"/>
    </xf>
    <xf numFmtId="0" fontId="66" fillId="0" borderId="10" xfId="0" applyFont="1" applyFill="1" applyBorder="1" applyAlignment="1">
      <alignment horizontal="left" vertical="center" wrapText="1"/>
    </xf>
    <xf numFmtId="0" fontId="68" fillId="0" borderId="10" xfId="45" applyFont="1" applyFill="1" applyBorder="1" applyAlignment="1">
      <alignment horizontal="center" vertical="center" wrapText="1"/>
    </xf>
    <xf numFmtId="0" fontId="68" fillId="0" borderId="10" xfId="45" applyFont="1" applyFill="1" applyBorder="1" applyAlignment="1">
      <alignment horizontal="center" vertical="center" textRotation="90" wrapText="1"/>
    </xf>
    <xf numFmtId="0" fontId="68" fillId="0" borderId="10" xfId="45" applyFont="1" applyFill="1" applyBorder="1" applyAlignment="1">
      <alignment horizontal="center" vertical="center"/>
    </xf>
    <xf numFmtId="3" fontId="69" fillId="0" borderId="10" xfId="45" applyNumberFormat="1" applyFont="1" applyFill="1" applyBorder="1" applyAlignment="1">
      <alignment horizontal="center" vertical="center"/>
    </xf>
    <xf numFmtId="0" fontId="69" fillId="0" borderId="10" xfId="45" applyFont="1" applyFill="1" applyBorder="1" applyAlignment="1">
      <alignment horizontal="left" vertical="center" wrapText="1"/>
    </xf>
    <xf numFmtId="4" fontId="69" fillId="0" borderId="10" xfId="45" applyNumberFormat="1" applyFont="1" applyFill="1" applyBorder="1" applyAlignment="1">
      <alignment horizontal="center" vertical="center"/>
    </xf>
    <xf numFmtId="49" fontId="69" fillId="0" borderId="10" xfId="45" applyNumberFormat="1" applyFont="1" applyFill="1" applyBorder="1" applyAlignment="1">
      <alignment horizontal="center" vertical="center"/>
    </xf>
    <xf numFmtId="3" fontId="68" fillId="0" borderId="10" xfId="45" applyNumberFormat="1" applyFont="1" applyFill="1" applyBorder="1" applyAlignment="1">
      <alignment horizontal="center" vertical="center"/>
    </xf>
    <xf numFmtId="0" fontId="68" fillId="0" borderId="10" xfId="45" applyFont="1" applyFill="1" applyBorder="1" applyAlignment="1">
      <alignment horizontal="left" vertical="center" wrapText="1"/>
    </xf>
    <xf numFmtId="4" fontId="68" fillId="0" borderId="10" xfId="45" applyNumberFormat="1" applyFont="1" applyFill="1" applyBorder="1" applyAlignment="1">
      <alignment horizontal="center" vertical="center"/>
    </xf>
    <xf numFmtId="49" fontId="68" fillId="0" borderId="10" xfId="45" applyNumberFormat="1" applyFont="1" applyFill="1" applyBorder="1" applyAlignment="1">
      <alignment horizontal="center" vertical="center"/>
    </xf>
    <xf numFmtId="0" fontId="69" fillId="0" borderId="10" xfId="45" applyFont="1" applyFill="1" applyBorder="1" applyAlignment="1">
      <alignment horizontal="center" vertical="center"/>
    </xf>
    <xf numFmtId="0" fontId="63" fillId="0" borderId="15" xfId="0" applyFont="1" applyFill="1" applyBorder="1" applyAlignment="1">
      <alignment horizontal="center" vertical="center" wrapText="1"/>
    </xf>
    <xf numFmtId="0" fontId="63" fillId="0" borderId="10" xfId="37" applyFont="1" applyFill="1" applyBorder="1" applyAlignment="1">
      <alignment horizontal="center" vertical="center" textRotation="90" wrapText="1"/>
    </xf>
    <xf numFmtId="3" fontId="66" fillId="0" borderId="10" xfId="0" applyNumberFormat="1" applyFont="1" applyFill="1" applyBorder="1" applyAlignment="1">
      <alignment horizontal="center" vertical="center" wrapText="1"/>
    </xf>
    <xf numFmtId="0" fontId="66" fillId="0" borderId="10" xfId="0" applyFont="1" applyFill="1" applyBorder="1" applyAlignment="1">
      <alignment horizontal="center" vertical="center" wrapText="1"/>
    </xf>
    <xf numFmtId="3" fontId="63" fillId="0" borderId="10" xfId="0" applyNumberFormat="1" applyFont="1" applyFill="1" applyBorder="1" applyAlignment="1">
      <alignment horizontal="center" vertical="center" wrapText="1"/>
    </xf>
    <xf numFmtId="0" fontId="63" fillId="0" borderId="10" xfId="0" applyFont="1" applyFill="1" applyBorder="1" applyAlignment="1">
      <alignment horizontal="left" vertical="center" wrapText="1"/>
    </xf>
    <xf numFmtId="0" fontId="63" fillId="24" borderId="0" xfId="57" applyFont="1" applyFill="1"/>
    <xf numFmtId="0" fontId="63" fillId="24" borderId="10" xfId="57" applyFont="1" applyFill="1" applyBorder="1" applyAlignment="1">
      <alignment horizontal="center" vertical="center" wrapText="1"/>
    </xf>
    <xf numFmtId="0" fontId="63" fillId="24" borderId="15" xfId="57" applyFont="1" applyFill="1" applyBorder="1" applyAlignment="1">
      <alignment horizontal="center" vertical="center" wrapText="1"/>
    </xf>
    <xf numFmtId="49" fontId="71" fillId="24" borderId="10" xfId="57" applyNumberFormat="1" applyFont="1" applyFill="1" applyBorder="1" applyAlignment="1">
      <alignment horizontal="center" vertical="center"/>
    </xf>
    <xf numFmtId="49" fontId="71" fillId="24" borderId="10" xfId="57" applyNumberFormat="1" applyFont="1" applyFill="1" applyBorder="1" applyAlignment="1">
      <alignment horizontal="center" vertical="center" wrapText="1"/>
    </xf>
    <xf numFmtId="4" fontId="66" fillId="24" borderId="10" xfId="57" applyNumberFormat="1" applyFont="1" applyFill="1" applyBorder="1" applyAlignment="1">
      <alignment horizontal="center" vertical="center" wrapText="1"/>
    </xf>
    <xf numFmtId="49" fontId="63" fillId="0" borderId="10" xfId="0" applyNumberFormat="1" applyFont="1" applyFill="1" applyBorder="1" applyAlignment="1">
      <alignment horizontal="center" vertical="center"/>
    </xf>
    <xf numFmtId="0" fontId="63" fillId="0" borderId="10" xfId="0" applyFont="1" applyFill="1" applyBorder="1" applyAlignment="1">
      <alignment vertical="center"/>
    </xf>
    <xf numFmtId="4" fontId="63" fillId="0" borderId="10" xfId="57" applyNumberFormat="1" applyFont="1" applyFill="1" applyBorder="1" applyAlignment="1">
      <alignment horizontal="center" vertical="center" wrapText="1"/>
    </xf>
    <xf numFmtId="4" fontId="63" fillId="24" borderId="10" xfId="57" applyNumberFormat="1" applyFont="1" applyFill="1" applyBorder="1" applyAlignment="1">
      <alignment horizontal="center" vertical="center" wrapText="1"/>
    </xf>
    <xf numFmtId="0" fontId="63" fillId="0" borderId="10" xfId="0" applyFont="1" applyFill="1" applyBorder="1" applyAlignment="1">
      <alignment horizontal="left" vertical="center" wrapText="1" indent="1"/>
    </xf>
    <xf numFmtId="0" fontId="63" fillId="0" borderId="10" xfId="57" applyFont="1" applyFill="1" applyBorder="1" applyAlignment="1">
      <alignment horizontal="left" vertical="center" wrapText="1" indent="3"/>
    </xf>
    <xf numFmtId="0" fontId="63" fillId="0" borderId="10" xfId="57" applyFont="1" applyFill="1" applyBorder="1" applyAlignment="1">
      <alignment horizontal="left" vertical="center" wrapText="1" indent="5"/>
    </xf>
    <xf numFmtId="49" fontId="63" fillId="0" borderId="22" xfId="0" applyNumberFormat="1" applyFont="1" applyFill="1" applyBorder="1" applyAlignment="1">
      <alignment horizontal="center" vertical="center"/>
    </xf>
    <xf numFmtId="0" fontId="63" fillId="0" borderId="22" xfId="0" applyFont="1" applyFill="1" applyBorder="1" applyAlignment="1">
      <alignment horizontal="left" vertical="center" wrapText="1" indent="1"/>
    </xf>
    <xf numFmtId="4" fontId="63" fillId="0" borderId="22" xfId="57" applyNumberFormat="1" applyFont="1" applyFill="1" applyBorder="1" applyAlignment="1">
      <alignment horizontal="center" vertical="center" wrapText="1"/>
    </xf>
    <xf numFmtId="0" fontId="40" fillId="0" borderId="0" xfId="0" applyFont="1" applyFill="1" applyAlignment="1">
      <alignment horizontal="left" vertical="top" wrapText="1"/>
    </xf>
    <xf numFmtId="0" fontId="37" fillId="0" borderId="0" xfId="55" applyFont="1" applyFill="1" applyAlignment="1">
      <alignment horizontal="center" vertical="top"/>
    </xf>
    <xf numFmtId="0" fontId="43" fillId="0" borderId="0" xfId="0" applyFont="1" applyFill="1" applyBorder="1" applyAlignment="1">
      <alignment horizontal="center" vertical="center"/>
    </xf>
    <xf numFmtId="0" fontId="63" fillId="0" borderId="10" xfId="0" applyFont="1" applyFill="1" applyBorder="1" applyAlignment="1">
      <alignment horizontal="center" vertical="center" wrapText="1"/>
    </xf>
    <xf numFmtId="0" fontId="63" fillId="0" borderId="10" xfId="0" applyFont="1" applyFill="1" applyBorder="1" applyAlignment="1">
      <alignment horizontal="center" vertical="center" textRotation="90" wrapText="1"/>
    </xf>
    <xf numFmtId="0" fontId="63" fillId="0" borderId="12" xfId="0" applyFont="1" applyFill="1" applyBorder="1" applyAlignment="1">
      <alignment horizontal="center" vertical="center" wrapText="1"/>
    </xf>
    <xf numFmtId="0" fontId="63" fillId="0" borderId="17" xfId="0" applyFont="1" applyFill="1" applyBorder="1" applyAlignment="1">
      <alignment horizontal="center" vertical="center" wrapText="1"/>
    </xf>
    <xf numFmtId="0" fontId="63" fillId="0" borderId="15" xfId="0" applyFont="1" applyFill="1" applyBorder="1" applyAlignment="1">
      <alignment horizontal="center" vertical="center" wrapText="1"/>
    </xf>
    <xf numFmtId="0" fontId="63" fillId="0" borderId="18" xfId="0" applyFont="1" applyFill="1" applyBorder="1" applyAlignment="1">
      <alignment horizontal="center" vertical="center" wrapText="1"/>
    </xf>
    <xf numFmtId="0" fontId="63" fillId="0" borderId="19" xfId="0" applyFont="1" applyFill="1" applyBorder="1" applyAlignment="1">
      <alignment horizontal="center" vertical="center" wrapText="1"/>
    </xf>
    <xf numFmtId="0" fontId="63" fillId="0" borderId="20" xfId="0" applyFont="1" applyFill="1" applyBorder="1" applyAlignment="1">
      <alignment horizontal="center" vertical="center" wrapText="1"/>
    </xf>
    <xf numFmtId="0" fontId="63" fillId="0" borderId="21" xfId="0" applyFont="1" applyFill="1" applyBorder="1" applyAlignment="1">
      <alignment horizontal="center" vertical="center" wrapText="1"/>
    </xf>
    <xf numFmtId="0" fontId="43" fillId="0" borderId="0" xfId="0" applyFont="1" applyFill="1" applyAlignment="1">
      <alignment horizontal="center" vertical="center"/>
    </xf>
    <xf numFmtId="0" fontId="41" fillId="0" borderId="0" xfId="55" applyFont="1" applyFill="1" applyAlignment="1">
      <alignment horizontal="center" vertical="center"/>
    </xf>
    <xf numFmtId="0" fontId="40" fillId="0" borderId="0" xfId="37" applyFont="1" applyFill="1" applyAlignment="1">
      <alignment horizontal="left" vertical="top" wrapText="1"/>
    </xf>
    <xf numFmtId="0" fontId="63" fillId="0" borderId="11" xfId="0" applyFont="1" applyFill="1" applyBorder="1" applyAlignment="1">
      <alignment horizontal="center" vertical="center" textRotation="90" wrapText="1"/>
    </xf>
    <xf numFmtId="0" fontId="63" fillId="0" borderId="13" xfId="0" applyFont="1" applyFill="1" applyBorder="1" applyAlignment="1">
      <alignment horizontal="center" vertical="center" textRotation="90" wrapText="1"/>
    </xf>
    <xf numFmtId="0" fontId="43" fillId="0" borderId="0" xfId="0" applyFont="1" applyFill="1" applyAlignment="1">
      <alignment horizontal="center"/>
    </xf>
    <xf numFmtId="1" fontId="13" fillId="0" borderId="16" xfId="0" applyNumberFormat="1" applyFont="1" applyFill="1" applyBorder="1" applyAlignment="1">
      <alignment horizontal="center" vertical="top"/>
    </xf>
    <xf numFmtId="1" fontId="13" fillId="0" borderId="0" xfId="0" applyNumberFormat="1" applyFont="1" applyFill="1" applyBorder="1" applyAlignment="1">
      <alignment horizontal="center" vertical="top"/>
    </xf>
    <xf numFmtId="0" fontId="68" fillId="0" borderId="11" xfId="45" applyFont="1" applyFill="1" applyBorder="1" applyAlignment="1">
      <alignment horizontal="center" vertical="center" wrapText="1"/>
    </xf>
    <xf numFmtId="0" fontId="68" fillId="0" borderId="13" xfId="45" applyFont="1" applyFill="1" applyBorder="1" applyAlignment="1">
      <alignment horizontal="center" vertical="center" wrapText="1"/>
    </xf>
    <xf numFmtId="0" fontId="68" fillId="0" borderId="12" xfId="45" applyFont="1" applyFill="1" applyBorder="1" applyAlignment="1">
      <alignment horizontal="center" vertical="center"/>
    </xf>
    <xf numFmtId="0" fontId="68" fillId="0" borderId="17" xfId="45" applyFont="1" applyFill="1" applyBorder="1" applyAlignment="1">
      <alignment horizontal="center" vertical="center"/>
    </xf>
    <xf numFmtId="0" fontId="68" fillId="0" borderId="15" xfId="45" applyFont="1" applyFill="1" applyBorder="1" applyAlignment="1">
      <alignment horizontal="center" vertical="center"/>
    </xf>
    <xf numFmtId="0" fontId="68" fillId="0" borderId="12" xfId="45" applyFont="1" applyFill="1" applyBorder="1" applyAlignment="1">
      <alignment horizontal="center" vertical="center" wrapText="1"/>
    </xf>
    <xf numFmtId="0" fontId="68" fillId="0" borderId="17" xfId="45" applyFont="1" applyFill="1" applyBorder="1" applyAlignment="1">
      <alignment horizontal="center" vertical="center" wrapText="1"/>
    </xf>
    <xf numFmtId="0" fontId="68" fillId="0" borderId="15" xfId="45" applyFont="1" applyFill="1" applyBorder="1" applyAlignment="1">
      <alignment horizontal="center" vertical="center" wrapText="1"/>
    </xf>
    <xf numFmtId="0" fontId="34" fillId="0" borderId="0" xfId="44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3" fillId="0" borderId="16" xfId="46" applyFont="1" applyFill="1" applyBorder="1" applyAlignment="1">
      <alignment horizontal="center"/>
    </xf>
    <xf numFmtId="0" fontId="13" fillId="0" borderId="0" xfId="46" applyFont="1" applyFill="1" applyBorder="1" applyAlignment="1">
      <alignment horizontal="center"/>
    </xf>
    <xf numFmtId="0" fontId="68" fillId="0" borderId="14" xfId="45" applyFont="1" applyFill="1" applyBorder="1" applyAlignment="1">
      <alignment horizontal="center" vertical="center" wrapText="1"/>
    </xf>
    <xf numFmtId="0" fontId="68" fillId="0" borderId="10" xfId="45" applyFont="1" applyFill="1" applyBorder="1" applyAlignment="1">
      <alignment horizontal="center" vertical="center" wrapText="1"/>
    </xf>
    <xf numFmtId="0" fontId="68" fillId="0" borderId="10" xfId="45" applyFont="1" applyFill="1" applyBorder="1" applyAlignment="1">
      <alignment horizontal="center" vertical="center"/>
    </xf>
    <xf numFmtId="0" fontId="12" fillId="0" borderId="10" xfId="46" applyFont="1" applyFill="1" applyBorder="1" applyAlignment="1">
      <alignment horizontal="center" vertical="center" wrapText="1"/>
    </xf>
    <xf numFmtId="0" fontId="35" fillId="0" borderId="10" xfId="45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/>
    </xf>
    <xf numFmtId="0" fontId="35" fillId="0" borderId="10" xfId="45" applyFont="1" applyFill="1" applyBorder="1" applyAlignment="1">
      <alignment horizontal="center" vertical="center" wrapText="1"/>
    </xf>
    <xf numFmtId="0" fontId="12" fillId="0" borderId="10" xfId="45" applyFont="1" applyFill="1" applyBorder="1" applyAlignment="1">
      <alignment horizontal="center" vertical="center"/>
    </xf>
    <xf numFmtId="0" fontId="12" fillId="0" borderId="10" xfId="0" applyFont="1" applyFill="1" applyBorder="1"/>
    <xf numFmtId="0" fontId="37" fillId="0" borderId="10" xfId="55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49" fontId="40" fillId="24" borderId="0" xfId="57" applyNumberFormat="1" applyFont="1" applyFill="1" applyBorder="1" applyAlignment="1">
      <alignment horizontal="justify" vertical="center" wrapText="1"/>
    </xf>
    <xf numFmtId="0" fontId="43" fillId="0" borderId="0" xfId="44" applyFont="1" applyFill="1" applyBorder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0" fontId="43" fillId="24" borderId="0" xfId="57" applyFont="1" applyFill="1" applyBorder="1" applyAlignment="1">
      <alignment horizontal="center" vertical="center" wrapText="1"/>
    </xf>
    <xf numFmtId="0" fontId="63" fillId="24" borderId="0" xfId="272" applyFont="1" applyFill="1" applyAlignment="1">
      <alignment horizontal="center" vertical="top"/>
    </xf>
    <xf numFmtId="49" fontId="53" fillId="24" borderId="0" xfId="57" applyNumberFormat="1" applyFont="1" applyFill="1" applyAlignment="1">
      <alignment horizontal="center" vertical="center"/>
    </xf>
    <xf numFmtId="0" fontId="66" fillId="24" borderId="10" xfId="57" applyFont="1" applyFill="1" applyBorder="1" applyAlignment="1">
      <alignment horizontal="left" vertical="center" wrapText="1"/>
    </xf>
    <xf numFmtId="0" fontId="63" fillId="24" borderId="0" xfId="57" applyFont="1" applyFill="1" applyAlignment="1">
      <alignment horizontal="center"/>
    </xf>
    <xf numFmtId="49" fontId="70" fillId="24" borderId="10" xfId="57" applyNumberFormat="1" applyFont="1" applyFill="1" applyBorder="1" applyAlignment="1">
      <alignment horizontal="center" vertical="center" wrapText="1"/>
    </xf>
    <xf numFmtId="0" fontId="70" fillId="24" borderId="10" xfId="57" applyFont="1" applyFill="1" applyBorder="1" applyAlignment="1">
      <alignment horizontal="center" vertical="center" wrapText="1"/>
    </xf>
    <xf numFmtId="0" fontId="63" fillId="24" borderId="12" xfId="57" applyFont="1" applyFill="1" applyBorder="1" applyAlignment="1">
      <alignment horizontal="center" vertical="center" wrapText="1"/>
    </xf>
    <xf numFmtId="0" fontId="63" fillId="24" borderId="15" xfId="57" applyFont="1" applyFill="1" applyBorder="1" applyAlignment="1">
      <alignment horizontal="center" vertical="center" wrapText="1"/>
    </xf>
    <xf numFmtId="0" fontId="63" fillId="24" borderId="10" xfId="57" applyFont="1" applyFill="1" applyBorder="1" applyAlignment="1">
      <alignment horizontal="center" vertical="center" wrapText="1"/>
    </xf>
    <xf numFmtId="0" fontId="38" fillId="0" borderId="0" xfId="55" applyFont="1" applyBorder="1" applyAlignment="1">
      <alignment horizontal="center" vertical="center" wrapText="1"/>
    </xf>
    <xf numFmtId="0" fontId="42" fillId="0" borderId="0" xfId="55" applyFont="1" applyAlignment="1">
      <alignment horizontal="center" vertical="center"/>
    </xf>
    <xf numFmtId="0" fontId="41" fillId="0" borderId="0" xfId="55" applyFont="1" applyAlignment="1">
      <alignment horizontal="center" vertical="center"/>
    </xf>
    <xf numFmtId="0" fontId="37" fillId="0" borderId="10" xfId="55" applyFont="1" applyBorder="1" applyAlignment="1">
      <alignment horizontal="center" vertical="center" textRotation="90" wrapText="1"/>
    </xf>
    <xf numFmtId="0" fontId="37" fillId="0" borderId="10" xfId="55" applyFont="1" applyBorder="1" applyAlignment="1">
      <alignment horizontal="center" vertical="center" wrapText="1"/>
    </xf>
    <xf numFmtId="0" fontId="42" fillId="0" borderId="0" xfId="55" applyFont="1" applyAlignment="1">
      <alignment horizontal="center"/>
    </xf>
    <xf numFmtId="0" fontId="37" fillId="0" borderId="0" xfId="55" applyFont="1" applyAlignment="1">
      <alignment horizontal="center" vertical="top"/>
    </xf>
    <xf numFmtId="0" fontId="12" fillId="0" borderId="10" xfId="55" applyFont="1" applyBorder="1" applyAlignment="1">
      <alignment horizontal="center" vertical="center" wrapText="1"/>
    </xf>
    <xf numFmtId="0" fontId="40" fillId="0" borderId="0" xfId="0" applyFont="1" applyFill="1" applyAlignment="1">
      <alignment horizontal="center"/>
    </xf>
    <xf numFmtId="0" fontId="45" fillId="0" borderId="0" xfId="55" applyFont="1"/>
    <xf numFmtId="0" fontId="45" fillId="0" borderId="0" xfId="55" applyFont="1" applyFill="1" applyAlignment="1">
      <alignment horizontal="left" wrapText="1"/>
    </xf>
    <xf numFmtId="0" fontId="46" fillId="0" borderId="0" xfId="0" applyFont="1" applyFill="1" applyAlignment="1">
      <alignment horizontal="left" wrapText="1"/>
    </xf>
    <xf numFmtId="0" fontId="46" fillId="0" borderId="0" xfId="0" applyFont="1" applyFill="1" applyAlignment="1">
      <alignment horizontal="left" vertical="top" wrapText="1"/>
    </xf>
    <xf numFmtId="0" fontId="12" fillId="0" borderId="0" xfId="0" applyFont="1" applyFill="1" applyAlignment="1">
      <alignment vertical="top" wrapText="1"/>
    </xf>
    <xf numFmtId="0" fontId="37" fillId="0" borderId="0" xfId="55" applyFont="1"/>
    <xf numFmtId="0" fontId="12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wrapText="1"/>
    </xf>
    <xf numFmtId="0" fontId="42" fillId="0" borderId="0" xfId="55" applyFont="1" applyFill="1" applyAlignment="1">
      <alignment horizontal="center"/>
    </xf>
    <xf numFmtId="0" fontId="50" fillId="0" borderId="0" xfId="44" applyFont="1" applyFill="1" applyBorder="1" applyAlignment="1">
      <alignment horizontal="center"/>
    </xf>
    <xf numFmtId="0" fontId="35" fillId="0" borderId="11" xfId="45" applyFont="1" applyFill="1" applyBorder="1" applyAlignment="1">
      <alignment horizontal="center" vertical="center" wrapText="1"/>
    </xf>
    <xf numFmtId="0" fontId="35" fillId="0" borderId="14" xfId="45" applyFont="1" applyFill="1" applyBorder="1" applyAlignment="1">
      <alignment horizontal="center" vertical="center" wrapText="1"/>
    </xf>
    <xf numFmtId="0" fontId="35" fillId="0" borderId="13" xfId="45" applyFont="1" applyFill="1" applyBorder="1" applyAlignment="1">
      <alignment horizontal="center" vertical="center" wrapText="1"/>
    </xf>
    <xf numFmtId="0" fontId="34" fillId="0" borderId="0" xfId="44" applyFont="1" applyFill="1" applyBorder="1" applyAlignment="1">
      <alignment horizontal="center" wrapText="1"/>
    </xf>
    <xf numFmtId="0" fontId="12" fillId="0" borderId="10" xfId="45" applyFont="1" applyFill="1" applyBorder="1" applyAlignment="1">
      <alignment horizontal="center" vertical="center" wrapText="1"/>
    </xf>
    <xf numFmtId="0" fontId="12" fillId="0" borderId="12" xfId="46" applyFont="1" applyFill="1" applyBorder="1" applyAlignment="1">
      <alignment horizontal="center" vertical="center" wrapText="1"/>
    </xf>
    <xf numFmtId="0" fontId="12" fillId="0" borderId="17" xfId="46" applyFont="1" applyFill="1" applyBorder="1" applyAlignment="1">
      <alignment horizontal="center" vertical="center" wrapText="1"/>
    </xf>
    <xf numFmtId="0" fontId="12" fillId="0" borderId="15" xfId="46" applyFont="1" applyFill="1" applyBorder="1" applyAlignment="1">
      <alignment horizontal="center" vertical="center" wrapText="1"/>
    </xf>
    <xf numFmtId="0" fontId="13" fillId="0" borderId="10" xfId="45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wrapText="1"/>
    </xf>
    <xf numFmtId="0" fontId="34" fillId="0" borderId="0" xfId="45" applyFont="1" applyFill="1" applyBorder="1" applyAlignment="1">
      <alignment horizontal="center" vertical="center"/>
    </xf>
    <xf numFmtId="0" fontId="35" fillId="0" borderId="0" xfId="45" applyFont="1" applyFill="1" applyBorder="1" applyAlignment="1">
      <alignment horizontal="center" vertical="center"/>
    </xf>
    <xf numFmtId="0" fontId="35" fillId="0" borderId="0" xfId="45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wrapText="1"/>
    </xf>
  </cellXfs>
  <cellStyles count="283">
    <cellStyle name="20% — акцент1" xfId="1" builtinId="30" customBuiltin="1"/>
    <cellStyle name="20% - Акцент1 2" xfId="60"/>
    <cellStyle name="20% — акцент2" xfId="2" builtinId="34" customBuiltin="1"/>
    <cellStyle name="20% - Акцент2 2" xfId="61"/>
    <cellStyle name="20% — акцент3" xfId="3" builtinId="38" customBuiltin="1"/>
    <cellStyle name="20% - Акцент3 2" xfId="62"/>
    <cellStyle name="20% — акцент4" xfId="4" builtinId="42" customBuiltin="1"/>
    <cellStyle name="20% - Акцент4 2" xfId="63"/>
    <cellStyle name="20% — акцент5" xfId="5" builtinId="46" customBuiltin="1"/>
    <cellStyle name="20% - Акцент5 2" xfId="64"/>
    <cellStyle name="20% — акцент6" xfId="6" builtinId="50" customBuiltin="1"/>
    <cellStyle name="20% - Акцент6 2" xfId="65"/>
    <cellStyle name="40% — акцент1" xfId="7" builtinId="31" customBuiltin="1"/>
    <cellStyle name="40% - Акцент1 2" xfId="66"/>
    <cellStyle name="40% — акцент2" xfId="8" builtinId="35" customBuiltin="1"/>
    <cellStyle name="40% - Акцент2 2" xfId="67"/>
    <cellStyle name="40% — акцент3" xfId="9" builtinId="39" customBuiltin="1"/>
    <cellStyle name="40% - Акцент3 2" xfId="68"/>
    <cellStyle name="40% — акцент4" xfId="10" builtinId="43" customBuiltin="1"/>
    <cellStyle name="40% - Акцент4 2" xfId="69"/>
    <cellStyle name="40% — акцент5" xfId="11" builtinId="47" customBuiltin="1"/>
    <cellStyle name="40% - Акцент5 2" xfId="70"/>
    <cellStyle name="40% — акцент6" xfId="12" builtinId="51" customBuiltin="1"/>
    <cellStyle name="40% - Акцент6 2" xfId="71"/>
    <cellStyle name="60% — акцент1" xfId="13" builtinId="32" customBuiltin="1"/>
    <cellStyle name="60% - Акцент1 2" xfId="72"/>
    <cellStyle name="60% — акцент2" xfId="14" builtinId="36" customBuiltin="1"/>
    <cellStyle name="60% - Акцент2 2" xfId="73"/>
    <cellStyle name="60% — акцент3" xfId="15" builtinId="40" customBuiltin="1"/>
    <cellStyle name="60% - Акцент3 2" xfId="74"/>
    <cellStyle name="60% — акцент4" xfId="16" builtinId="44" customBuiltin="1"/>
    <cellStyle name="60% - Акцент4 2" xfId="75"/>
    <cellStyle name="60% — акцент5" xfId="17" builtinId="48" customBuiltin="1"/>
    <cellStyle name="60% - Акцент5 2" xfId="76"/>
    <cellStyle name="60% — акцент6" xfId="18" builtinId="52" customBuiltin="1"/>
    <cellStyle name="60% - Акцент6 2" xfId="77"/>
    <cellStyle name="Normal 2" xfId="78"/>
    <cellStyle name="Акцент1" xfId="19" builtinId="29" customBuiltin="1"/>
    <cellStyle name="Акцент1 2" xfId="79"/>
    <cellStyle name="Акцент2" xfId="20" builtinId="33" customBuiltin="1"/>
    <cellStyle name="Акцент2 2" xfId="80"/>
    <cellStyle name="Акцент3" xfId="21" builtinId="37" customBuiltin="1"/>
    <cellStyle name="Акцент3 2" xfId="81"/>
    <cellStyle name="Акцент4" xfId="22" builtinId="41" customBuiltin="1"/>
    <cellStyle name="Акцент4 2" xfId="82"/>
    <cellStyle name="Акцент5" xfId="23" builtinId="45" customBuiltin="1"/>
    <cellStyle name="Акцент5 2" xfId="83"/>
    <cellStyle name="Акцент6" xfId="24" builtinId="49" customBuiltin="1"/>
    <cellStyle name="Акцент6 2" xfId="84"/>
    <cellStyle name="Ввод " xfId="25" builtinId="20" customBuiltin="1"/>
    <cellStyle name="Ввод  2" xfId="85"/>
    <cellStyle name="Вывод" xfId="26" builtinId="21" customBuiltin="1"/>
    <cellStyle name="Вывод 2" xfId="86"/>
    <cellStyle name="Вычисление" xfId="27" builtinId="22" customBuiltin="1"/>
    <cellStyle name="Вычисление 2" xfId="87"/>
    <cellStyle name="Заголовок 1" xfId="28" builtinId="16" customBuiltin="1"/>
    <cellStyle name="Заголовок 1 2" xfId="88"/>
    <cellStyle name="Заголовок 2" xfId="29" builtinId="17" customBuiltin="1"/>
    <cellStyle name="Заголовок 2 2" xfId="89"/>
    <cellStyle name="Заголовок 3" xfId="30" builtinId="18" customBuiltin="1"/>
    <cellStyle name="Заголовок 3 2" xfId="90"/>
    <cellStyle name="Заголовок 4" xfId="31" builtinId="19" customBuiltin="1"/>
    <cellStyle name="Заголовок 4 2" xfId="91"/>
    <cellStyle name="Итог" xfId="32" builtinId="25" customBuiltin="1"/>
    <cellStyle name="Итог 2" xfId="92"/>
    <cellStyle name="Контрольная ячейка" xfId="33" builtinId="23" customBuiltin="1"/>
    <cellStyle name="Контрольная ячейка 2" xfId="93"/>
    <cellStyle name="Название" xfId="34" builtinId="15" customBuiltin="1"/>
    <cellStyle name="Название 2" xfId="94"/>
    <cellStyle name="Нейтральный" xfId="35" builtinId="28" customBuiltin="1"/>
    <cellStyle name="Нейтральный 2" xfId="95"/>
    <cellStyle name="Обычный" xfId="0" builtinId="0"/>
    <cellStyle name="Обычный 10" xfId="272"/>
    <cellStyle name="Обычный 12" xfId="274"/>
    <cellStyle name="Обычный 12 2" xfId="48"/>
    <cellStyle name="Обычный 2" xfId="36"/>
    <cellStyle name="Обычный 2 26 2" xfId="108"/>
    <cellStyle name="Обычный 3" xfId="37"/>
    <cellStyle name="Обычный 3 10 2" xfId="275"/>
    <cellStyle name="Обычный 3 2" xfId="57"/>
    <cellStyle name="Обычный 3 2 2 2" xfId="49"/>
    <cellStyle name="Обычный 3 21" xfId="103"/>
    <cellStyle name="Обычный 30" xfId="276"/>
    <cellStyle name="Обычный 4" xfId="44"/>
    <cellStyle name="Обычный 4 2" xfId="56"/>
    <cellStyle name="Обычный 5" xfId="45"/>
    <cellStyle name="Обычный 6" xfId="47"/>
    <cellStyle name="Обычный 6 2" xfId="53"/>
    <cellStyle name="Обычный 6 2 2" xfId="54"/>
    <cellStyle name="Обычный 6 2 2 2" xfId="110"/>
    <cellStyle name="Обычный 6 2 2 2 2" xfId="127"/>
    <cellStyle name="Обычный 6 2 2 2 2 2" xfId="131"/>
    <cellStyle name="Обычный 6 2 2 2 2 2 2" xfId="132"/>
    <cellStyle name="Обычный 6 2 2 2 2 2 3" xfId="133"/>
    <cellStyle name="Обычный 6 2 2 2 2 3" xfId="134"/>
    <cellStyle name="Обычный 6 2 2 2 2 4" xfId="135"/>
    <cellStyle name="Обычный 6 2 2 2 3" xfId="129"/>
    <cellStyle name="Обычный 6 2 2 2 3 2" xfId="136"/>
    <cellStyle name="Обычный 6 2 2 2 3 3" xfId="137"/>
    <cellStyle name="Обычный 6 2 2 2 4" xfId="138"/>
    <cellStyle name="Обычный 6 2 2 2 5" xfId="139"/>
    <cellStyle name="Обычный 6 2 2 3" xfId="122"/>
    <cellStyle name="Обычный 6 2 2 3 2" xfId="140"/>
    <cellStyle name="Обычный 6 2 2 3 2 2" xfId="141"/>
    <cellStyle name="Обычный 6 2 2 3 2 3" xfId="142"/>
    <cellStyle name="Обычный 6 2 2 3 3" xfId="143"/>
    <cellStyle name="Обычный 6 2 2 3 4" xfId="144"/>
    <cellStyle name="Обычный 6 2 2 4" xfId="115"/>
    <cellStyle name="Обычный 6 2 2 4 2" xfId="145"/>
    <cellStyle name="Обычный 6 2 2 4 2 2" xfId="146"/>
    <cellStyle name="Обычный 6 2 2 4 2 3" xfId="147"/>
    <cellStyle name="Обычный 6 2 2 4 3" xfId="148"/>
    <cellStyle name="Обычный 6 2 2 4 4" xfId="149"/>
    <cellStyle name="Обычный 6 2 2 5" xfId="150"/>
    <cellStyle name="Обычный 6 2 2 5 2" xfId="151"/>
    <cellStyle name="Обычный 6 2 2 5 3" xfId="152"/>
    <cellStyle name="Обычный 6 2 2 6" xfId="153"/>
    <cellStyle name="Обычный 6 2 2 7" xfId="154"/>
    <cellStyle name="Обычный 6 2 2 8" xfId="155"/>
    <cellStyle name="Обычный 6 2 3" xfId="102"/>
    <cellStyle name="Обычный 6 2 3 2" xfId="109"/>
    <cellStyle name="Обычный 6 2 3 2 2" xfId="126"/>
    <cellStyle name="Обычный 6 2 3 2 2 2" xfId="156"/>
    <cellStyle name="Обычный 6 2 3 2 2 2 2" xfId="157"/>
    <cellStyle name="Обычный 6 2 3 2 2 2 3" xfId="158"/>
    <cellStyle name="Обычный 6 2 3 2 2 3" xfId="159"/>
    <cellStyle name="Обычный 6 2 3 2 2 4" xfId="160"/>
    <cellStyle name="Обычный 6 2 3 2 3" xfId="128"/>
    <cellStyle name="Обычный 6 2 3 2 3 2" xfId="161"/>
    <cellStyle name="Обычный 6 2 3 2 3 3" xfId="162"/>
    <cellStyle name="Обычный 6 2 3 2 4" xfId="163"/>
    <cellStyle name="Обычный 6 2 3 2 5" xfId="164"/>
    <cellStyle name="Обычный 6 2 3 3" xfId="124"/>
    <cellStyle name="Обычный 6 2 3 3 2" xfId="165"/>
    <cellStyle name="Обычный 6 2 3 3 2 2" xfId="166"/>
    <cellStyle name="Обычный 6 2 3 3 2 3" xfId="167"/>
    <cellStyle name="Обычный 6 2 3 3 3" xfId="168"/>
    <cellStyle name="Обычный 6 2 3 3 4" xfId="169"/>
    <cellStyle name="Обычный 6 2 3 4" xfId="117"/>
    <cellStyle name="Обычный 6 2 3 4 2" xfId="170"/>
    <cellStyle name="Обычный 6 2 3 4 2 2" xfId="171"/>
    <cellStyle name="Обычный 6 2 3 4 2 3" xfId="172"/>
    <cellStyle name="Обычный 6 2 3 4 3" xfId="173"/>
    <cellStyle name="Обычный 6 2 3 4 4" xfId="174"/>
    <cellStyle name="Обычный 6 2 3 5" xfId="175"/>
    <cellStyle name="Обычный 6 2 3 5 2" xfId="176"/>
    <cellStyle name="Обычный 6 2 3 5 3" xfId="177"/>
    <cellStyle name="Обычный 6 2 3 6" xfId="178"/>
    <cellStyle name="Обычный 6 2 3 7" xfId="179"/>
    <cellStyle name="Обычный 6 2 3 8" xfId="180"/>
    <cellStyle name="Обычный 6 2 4" xfId="121"/>
    <cellStyle name="Обычный 6 2 4 2" xfId="181"/>
    <cellStyle name="Обычный 6 2 4 2 2" xfId="182"/>
    <cellStyle name="Обычный 6 2 4 2 3" xfId="183"/>
    <cellStyle name="Обычный 6 2 4 3" xfId="184"/>
    <cellStyle name="Обычный 6 2 4 4" xfId="185"/>
    <cellStyle name="Обычный 6 2 5" xfId="114"/>
    <cellStyle name="Обычный 6 2 5 2" xfId="186"/>
    <cellStyle name="Обычный 6 2 5 2 2" xfId="187"/>
    <cellStyle name="Обычный 6 2 5 2 3" xfId="188"/>
    <cellStyle name="Обычный 6 2 5 3" xfId="189"/>
    <cellStyle name="Обычный 6 2 5 4" xfId="190"/>
    <cellStyle name="Обычный 6 2 6" xfId="191"/>
    <cellStyle name="Обычный 6 2 6 2" xfId="192"/>
    <cellStyle name="Обычный 6 2 6 3" xfId="193"/>
    <cellStyle name="Обычный 6 2 7" xfId="194"/>
    <cellStyle name="Обычный 6 2 8" xfId="195"/>
    <cellStyle name="Обычный 6 2 9" xfId="196"/>
    <cellStyle name="Обычный 6 3" xfId="118"/>
    <cellStyle name="Обычный 6 3 2" xfId="197"/>
    <cellStyle name="Обычный 6 3 2 2" xfId="198"/>
    <cellStyle name="Обычный 6 3 2 3" xfId="199"/>
    <cellStyle name="Обычный 6 3 3" xfId="200"/>
    <cellStyle name="Обычный 6 3 4" xfId="201"/>
    <cellStyle name="Обычный 6 4" xfId="111"/>
    <cellStyle name="Обычный 6 4 2" xfId="202"/>
    <cellStyle name="Обычный 6 4 2 2" xfId="203"/>
    <cellStyle name="Обычный 6 4 2 3" xfId="204"/>
    <cellStyle name="Обычный 6 4 3" xfId="205"/>
    <cellStyle name="Обычный 6 4 4" xfId="206"/>
    <cellStyle name="Обычный 6 5" xfId="207"/>
    <cellStyle name="Обычный 6 5 2" xfId="208"/>
    <cellStyle name="Обычный 6 5 3" xfId="209"/>
    <cellStyle name="Обычный 6 6" xfId="210"/>
    <cellStyle name="Обычный 6 7" xfId="211"/>
    <cellStyle name="Обычный 6 8" xfId="212"/>
    <cellStyle name="Обычный 7" xfId="55"/>
    <cellStyle name="Обычный 7 2" xfId="59"/>
    <cellStyle name="Обычный 7 2 2" xfId="123"/>
    <cellStyle name="Обычный 7 2 2 2" xfId="213"/>
    <cellStyle name="Обычный 7 2 2 2 2" xfId="214"/>
    <cellStyle name="Обычный 7 2 2 2 3" xfId="215"/>
    <cellStyle name="Обычный 7 2 2 3" xfId="216"/>
    <cellStyle name="Обычный 7 2 2 4" xfId="217"/>
    <cellStyle name="Обычный 7 2 3" xfId="116"/>
    <cellStyle name="Обычный 7 2 3 2" xfId="218"/>
    <cellStyle name="Обычный 7 2 3 2 2" xfId="219"/>
    <cellStyle name="Обычный 7 2 3 2 3" xfId="220"/>
    <cellStyle name="Обычный 7 2 3 3" xfId="221"/>
    <cellStyle name="Обычный 7 2 3 4" xfId="222"/>
    <cellStyle name="Обычный 7 2 4" xfId="223"/>
    <cellStyle name="Обычный 7 2 4 2" xfId="224"/>
    <cellStyle name="Обычный 7 2 4 3" xfId="225"/>
    <cellStyle name="Обычный 7 2 5" xfId="226"/>
    <cellStyle name="Обычный 7 2 6" xfId="227"/>
    <cellStyle name="Обычный 7 2 7" xfId="228"/>
    <cellStyle name="Обычный 8" xfId="58"/>
    <cellStyle name="Обычный 9" xfId="107"/>
    <cellStyle name="Обычный 9 2" xfId="125"/>
    <cellStyle name="Обычный 9 2 2" xfId="229"/>
    <cellStyle name="Обычный 9 2 2 2" xfId="230"/>
    <cellStyle name="Обычный 9 2 2 3" xfId="231"/>
    <cellStyle name="Обычный 9 2 2 4" xfId="232"/>
    <cellStyle name="Обычный 9 2 3" xfId="233"/>
    <cellStyle name="Обычный 9 2 4" xfId="234"/>
    <cellStyle name="Обычный 9 3" xfId="130"/>
    <cellStyle name="Обычный 9 3 2" xfId="235"/>
    <cellStyle name="Обычный 9 3 3" xfId="236"/>
    <cellStyle name="Обычный 9 3 4" xfId="237"/>
    <cellStyle name="Обычный 9 4" xfId="238"/>
    <cellStyle name="Обычный 9 5" xfId="239"/>
    <cellStyle name="Обычный_Форматы по компаниям_last" xfId="46"/>
    <cellStyle name="Плохой" xfId="38" builtinId="27" customBuiltin="1"/>
    <cellStyle name="Плохой 2" xfId="96"/>
    <cellStyle name="Пояснение" xfId="39" builtinId="53" customBuiltin="1"/>
    <cellStyle name="Пояснение 2" xfId="97"/>
    <cellStyle name="Примечание" xfId="40" builtinId="10" customBuiltin="1"/>
    <cellStyle name="Примечание 2" xfId="98"/>
    <cellStyle name="Процентный 2" xfId="104"/>
    <cellStyle name="Процентный 2 3" xfId="277"/>
    <cellStyle name="Процентный 2 3 2" xfId="278"/>
    <cellStyle name="Процентный 3" xfId="105"/>
    <cellStyle name="Процентный 4" xfId="279"/>
    <cellStyle name="Связанная ячейка" xfId="41" builtinId="24" customBuiltin="1"/>
    <cellStyle name="Связанная ячейка 2" xfId="99"/>
    <cellStyle name="Стиль 1" xfId="106"/>
    <cellStyle name="Текст предупреждения" xfId="42" builtinId="11" customBuiltin="1"/>
    <cellStyle name="Текст предупреждения 2" xfId="100"/>
    <cellStyle name="Финансовый 2" xfId="50"/>
    <cellStyle name="Финансовый 2 2" xfId="119"/>
    <cellStyle name="Финансовый 2 2 2" xfId="240"/>
    <cellStyle name="Финансовый 2 2 2 2" xfId="241"/>
    <cellStyle name="Финансовый 2 2 2 2 2" xfId="51"/>
    <cellStyle name="Финансовый 2 2 2 3" xfId="242"/>
    <cellStyle name="Финансовый 2 2 3" xfId="243"/>
    <cellStyle name="Финансовый 2 2 4" xfId="244"/>
    <cellStyle name="Финансовый 2 3" xfId="112"/>
    <cellStyle name="Финансовый 2 3 2" xfId="245"/>
    <cellStyle name="Финансовый 2 3 2 2" xfId="246"/>
    <cellStyle name="Финансовый 2 3 2 3" xfId="247"/>
    <cellStyle name="Финансовый 2 3 3" xfId="248"/>
    <cellStyle name="Финансовый 2 3 4" xfId="249"/>
    <cellStyle name="Финансовый 2 4" xfId="250"/>
    <cellStyle name="Финансовый 2 4 2" xfId="251"/>
    <cellStyle name="Финансовый 2 4 3" xfId="252"/>
    <cellStyle name="Финансовый 2 5" xfId="253"/>
    <cellStyle name="Финансовый 2 6" xfId="254"/>
    <cellStyle name="Финансовый 2 7" xfId="255"/>
    <cellStyle name="Финансовый 3" xfId="52"/>
    <cellStyle name="Финансовый 3 2" xfId="120"/>
    <cellStyle name="Финансовый 3 2 2" xfId="256"/>
    <cellStyle name="Финансовый 3 2 2 2" xfId="257"/>
    <cellStyle name="Финансовый 3 2 2 3" xfId="258"/>
    <cellStyle name="Финансовый 3 2 3" xfId="259"/>
    <cellStyle name="Финансовый 3 2 4" xfId="260"/>
    <cellStyle name="Финансовый 3 3" xfId="113"/>
    <cellStyle name="Финансовый 3 3 2" xfId="261"/>
    <cellStyle name="Финансовый 3 3 2 2" xfId="262"/>
    <cellStyle name="Финансовый 3 3 2 3" xfId="263"/>
    <cellStyle name="Финансовый 3 3 3" xfId="264"/>
    <cellStyle name="Финансовый 3 3 4" xfId="265"/>
    <cellStyle name="Финансовый 3 4" xfId="266"/>
    <cellStyle name="Финансовый 3 4 2" xfId="267"/>
    <cellStyle name="Финансовый 3 4 3" xfId="268"/>
    <cellStyle name="Финансовый 3 5" xfId="269"/>
    <cellStyle name="Финансовый 3 6" xfId="270"/>
    <cellStyle name="Финансовый 3 7" xfId="271"/>
    <cellStyle name="Финансовый 4" xfId="273"/>
    <cellStyle name="Финансовый 5" xfId="280"/>
    <cellStyle name="Финансовый 5 2" xfId="281"/>
    <cellStyle name="Финансовый 6" xfId="282"/>
    <cellStyle name="Хороший" xfId="43" builtinId="26" customBuiltin="1"/>
    <cellStyle name="Хороший 2" xfId="101"/>
  </cellStyles>
  <dxfs count="0"/>
  <tableStyles count="0" defaultTableStyle="TableStyleMedium9" defaultPivotStyle="PivotStyleLight16"/>
  <colors>
    <mruColors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24"/>
  <sheetViews>
    <sheetView tabSelected="1" view="pageBreakPreview" zoomScale="70" zoomScaleNormal="80" zoomScaleSheetLayoutView="70" workbookViewId="0"/>
  </sheetViews>
  <sheetFormatPr defaultColWidth="9" defaultRowHeight="15.75" x14ac:dyDescent="0.25"/>
  <cols>
    <col min="1" max="1" width="9" style="27" customWidth="1"/>
    <col min="2" max="2" width="26.625" style="27" customWidth="1"/>
    <col min="3" max="3" width="14.75" style="27" customWidth="1"/>
    <col min="4" max="4" width="5.125" style="27" customWidth="1"/>
    <col min="5" max="5" width="6.625" style="27" customWidth="1"/>
    <col min="6" max="6" width="7.625" style="131" customWidth="1"/>
    <col min="7" max="7" width="6.25" style="131" customWidth="1"/>
    <col min="8" max="8" width="7.875" style="131" customWidth="1"/>
    <col min="9" max="9" width="6" style="131" customWidth="1"/>
    <col min="10" max="10" width="7.75" style="27" customWidth="1"/>
    <col min="11" max="11" width="8.375" style="27" customWidth="1"/>
    <col min="12" max="12" width="6" style="27" customWidth="1"/>
    <col min="13" max="13" width="7.125" style="131" customWidth="1"/>
    <col min="14" max="14" width="7.75" style="27" customWidth="1"/>
    <col min="15" max="15" width="7.125" style="131" customWidth="1"/>
    <col min="16" max="16" width="7.625" style="27" customWidth="1"/>
    <col min="17" max="17" width="6.625" style="27" customWidth="1"/>
    <col min="18" max="18" width="4.375" style="27" customWidth="1"/>
    <col min="19" max="19" width="7.625" style="27" customWidth="1"/>
    <col min="20" max="20" width="8" style="27" customWidth="1"/>
    <col min="21" max="21" width="4.375" style="27" customWidth="1"/>
    <col min="22" max="22" width="6.75" style="144" customWidth="1"/>
    <col min="23" max="23" width="4.375" style="144" customWidth="1"/>
    <col min="24" max="24" width="7.625" style="144" customWidth="1"/>
    <col min="25" max="25" width="8" style="144" customWidth="1"/>
    <col min="26" max="26" width="4.375" style="144" customWidth="1"/>
    <col min="27" max="27" width="6.75" style="27" customWidth="1"/>
    <col min="28" max="28" width="4.375" style="27" customWidth="1"/>
    <col min="29" max="29" width="7.625" style="27" customWidth="1"/>
    <col min="30" max="30" width="8" style="27" customWidth="1"/>
    <col min="31" max="31" width="4.375" style="27" customWidth="1"/>
    <col min="32" max="32" width="6.25" style="131" customWidth="1"/>
    <col min="33" max="33" width="4.375" style="131" customWidth="1"/>
    <col min="34" max="34" width="7.625" style="131" customWidth="1"/>
    <col min="35" max="35" width="8" style="131" customWidth="1"/>
    <col min="36" max="36" width="4.375" style="131" customWidth="1"/>
    <col min="37" max="37" width="6.25" style="75" customWidth="1"/>
    <col min="38" max="38" width="4.375" style="75" customWidth="1"/>
    <col min="39" max="39" width="7.625" style="75" customWidth="1"/>
    <col min="40" max="40" width="8" style="75" customWidth="1"/>
    <col min="41" max="41" width="4.375" style="75" customWidth="1"/>
    <col min="42" max="42" width="6.25" style="131" customWidth="1"/>
    <col min="43" max="43" width="4.375" style="131" customWidth="1"/>
    <col min="44" max="44" width="7.625" style="131" customWidth="1"/>
    <col min="45" max="45" width="8" style="131" customWidth="1"/>
    <col min="46" max="46" width="4.375" style="131" customWidth="1"/>
    <col min="47" max="47" width="6.25" style="144" customWidth="1"/>
    <col min="48" max="48" width="4.375" style="144" customWidth="1"/>
    <col min="49" max="49" width="7.625" style="144" customWidth="1"/>
    <col min="50" max="50" width="8" style="144" customWidth="1"/>
    <col min="51" max="51" width="4.375" style="144" customWidth="1"/>
    <col min="52" max="52" width="6.25" style="27" customWidth="1"/>
    <col min="53" max="53" width="4.375" style="27" customWidth="1"/>
    <col min="54" max="54" width="7.625" style="27" customWidth="1"/>
    <col min="55" max="55" width="7.875" style="27" customWidth="1"/>
    <col min="56" max="56" width="4.375" style="27" customWidth="1"/>
    <col min="57" max="57" width="7.75" style="131" customWidth="1"/>
    <col min="58" max="58" width="4.375" style="131" customWidth="1"/>
    <col min="59" max="59" width="7.625" style="131" customWidth="1"/>
    <col min="60" max="60" width="8.25" style="131" customWidth="1"/>
    <col min="61" max="61" width="4.375" style="131" customWidth="1"/>
    <col min="62" max="16384" width="9" style="1"/>
  </cols>
  <sheetData>
    <row r="1" spans="1:61" ht="216" customHeight="1" x14ac:dyDescent="0.25">
      <c r="T1" s="206" t="s">
        <v>263</v>
      </c>
      <c r="U1" s="206"/>
      <c r="V1" s="206"/>
      <c r="W1" s="206"/>
      <c r="X1" s="206"/>
      <c r="Y1" s="206"/>
      <c r="Z1" s="206"/>
    </row>
    <row r="3" spans="1:61" s="32" customFormat="1" ht="18.75" x14ac:dyDescent="0.25">
      <c r="A3" s="218" t="s">
        <v>98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126"/>
      <c r="AG3" s="126"/>
      <c r="AH3" s="126"/>
      <c r="AI3" s="126"/>
      <c r="AJ3" s="126"/>
      <c r="AK3" s="77"/>
      <c r="AL3" s="77"/>
      <c r="AM3" s="77"/>
      <c r="AN3" s="77"/>
      <c r="AO3" s="77"/>
      <c r="AP3" s="126"/>
      <c r="AQ3" s="126"/>
      <c r="AR3" s="126"/>
      <c r="AS3" s="126"/>
      <c r="AT3" s="126"/>
      <c r="AU3" s="147"/>
      <c r="AV3" s="147"/>
      <c r="AW3" s="147"/>
      <c r="AX3" s="147"/>
      <c r="AY3" s="147"/>
      <c r="AZ3" s="27"/>
      <c r="BA3" s="27"/>
      <c r="BB3" s="27"/>
      <c r="BC3" s="27"/>
      <c r="BD3" s="27"/>
      <c r="BE3" s="131"/>
      <c r="BF3" s="131"/>
      <c r="BG3" s="131"/>
      <c r="BH3" s="131"/>
      <c r="BI3" s="131"/>
    </row>
    <row r="4" spans="1:61" ht="18.75" x14ac:dyDescent="0.3">
      <c r="A4" s="208" t="s">
        <v>99</v>
      </c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208"/>
      <c r="AA4" s="208"/>
      <c r="AB4" s="208"/>
      <c r="AC4" s="208"/>
      <c r="AD4" s="208"/>
      <c r="AE4" s="208"/>
      <c r="AF4" s="129"/>
      <c r="AG4" s="129"/>
      <c r="AH4" s="129"/>
      <c r="AI4" s="129"/>
      <c r="AJ4" s="129"/>
      <c r="AK4" s="80"/>
      <c r="AL4" s="80"/>
      <c r="AM4" s="80"/>
      <c r="AN4" s="80"/>
      <c r="AO4" s="80"/>
      <c r="AP4" s="129"/>
      <c r="AQ4" s="129"/>
      <c r="AR4" s="129"/>
      <c r="AS4" s="129"/>
      <c r="AT4" s="129"/>
      <c r="AU4" s="150"/>
      <c r="AV4" s="150"/>
      <c r="AW4" s="150"/>
      <c r="AX4" s="150"/>
      <c r="AY4" s="150"/>
      <c r="AZ4" s="36"/>
      <c r="BA4" s="36"/>
      <c r="BB4" s="36"/>
      <c r="BC4" s="36"/>
      <c r="BD4" s="36"/>
      <c r="BE4" s="130"/>
      <c r="BF4" s="130"/>
      <c r="BG4" s="130"/>
      <c r="BH4" s="130"/>
      <c r="BI4" s="130"/>
    </row>
    <row r="5" spans="1:61" s="32" customFormat="1" ht="18.75" x14ac:dyDescent="0.3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6"/>
      <c r="BA5" s="36"/>
      <c r="BB5" s="36"/>
      <c r="BC5" s="36"/>
      <c r="BD5" s="36"/>
      <c r="BE5" s="130"/>
      <c r="BF5" s="130"/>
      <c r="BG5" s="130"/>
      <c r="BH5" s="130"/>
      <c r="BI5" s="130"/>
    </row>
    <row r="6" spans="1:61" ht="18.75" x14ac:dyDescent="0.25">
      <c r="A6" s="219" t="s">
        <v>232</v>
      </c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  <c r="AF6" s="127"/>
      <c r="AG6" s="127"/>
      <c r="AH6" s="127"/>
      <c r="AI6" s="127"/>
      <c r="AJ6" s="127"/>
      <c r="AK6" s="78"/>
      <c r="AL6" s="78"/>
      <c r="AM6" s="78"/>
      <c r="AN6" s="78"/>
      <c r="AO6" s="78"/>
      <c r="AP6" s="127"/>
      <c r="AQ6" s="127"/>
      <c r="AR6" s="127"/>
      <c r="AS6" s="127"/>
      <c r="AT6" s="127"/>
      <c r="AU6" s="148"/>
      <c r="AV6" s="148"/>
      <c r="AW6" s="148"/>
      <c r="AX6" s="148"/>
      <c r="AY6" s="148"/>
      <c r="AZ6" s="46"/>
      <c r="BA6" s="46"/>
      <c r="BB6" s="46"/>
      <c r="BC6" s="46"/>
      <c r="BD6" s="46"/>
      <c r="BE6" s="46"/>
      <c r="BF6" s="46"/>
      <c r="BG6" s="46"/>
      <c r="BH6" s="46"/>
      <c r="BI6" s="46"/>
    </row>
    <row r="7" spans="1:61" ht="18.75" customHeight="1" x14ac:dyDescent="0.25">
      <c r="A7" s="207" t="s">
        <v>102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  <c r="AD7" s="207"/>
      <c r="AE7" s="207"/>
      <c r="AF7" s="128"/>
      <c r="AG7" s="128"/>
      <c r="AH7" s="128"/>
      <c r="AI7" s="128"/>
      <c r="AJ7" s="128"/>
      <c r="AK7" s="79"/>
      <c r="AL7" s="79"/>
      <c r="AM7" s="79"/>
      <c r="AN7" s="79"/>
      <c r="AO7" s="79"/>
      <c r="AP7" s="128"/>
      <c r="AQ7" s="128"/>
      <c r="AR7" s="128"/>
      <c r="AS7" s="128"/>
      <c r="AT7" s="128"/>
      <c r="AU7" s="149"/>
      <c r="AV7" s="149"/>
      <c r="AW7" s="149"/>
      <c r="AX7" s="149"/>
      <c r="AY7" s="149"/>
      <c r="AZ7" s="47"/>
      <c r="BA7" s="47"/>
      <c r="BB7" s="47"/>
      <c r="BC7" s="47"/>
      <c r="BD7" s="47"/>
      <c r="BE7" s="47"/>
      <c r="BF7" s="47"/>
      <c r="BG7" s="47"/>
      <c r="BH7" s="47"/>
      <c r="BI7" s="47"/>
    </row>
    <row r="9" spans="1:61" ht="73.150000000000006" customHeight="1" x14ac:dyDescent="0.25">
      <c r="A9" s="209" t="s">
        <v>69</v>
      </c>
      <c r="B9" s="209" t="s">
        <v>105</v>
      </c>
      <c r="C9" s="209" t="s">
        <v>172</v>
      </c>
      <c r="D9" s="210" t="s">
        <v>70</v>
      </c>
      <c r="E9" s="214" t="s">
        <v>71</v>
      </c>
      <c r="F9" s="215"/>
      <c r="G9" s="211" t="s">
        <v>9</v>
      </c>
      <c r="H9" s="212"/>
      <c r="I9" s="212"/>
      <c r="J9" s="212"/>
      <c r="K9" s="212"/>
      <c r="L9" s="213"/>
      <c r="M9" s="214" t="s">
        <v>21</v>
      </c>
      <c r="N9" s="215"/>
      <c r="O9" s="214" t="s">
        <v>20</v>
      </c>
      <c r="P9" s="215"/>
      <c r="Q9" s="211" t="s">
        <v>192</v>
      </c>
      <c r="R9" s="212"/>
      <c r="S9" s="212"/>
      <c r="T9" s="212"/>
      <c r="U9" s="212"/>
      <c r="V9" s="212"/>
      <c r="W9" s="212"/>
      <c r="X9" s="212"/>
      <c r="Y9" s="212"/>
      <c r="Z9" s="212"/>
      <c r="AA9" s="212"/>
      <c r="AB9" s="212"/>
      <c r="AC9" s="212"/>
      <c r="AD9" s="212"/>
      <c r="AE9" s="212"/>
      <c r="AF9" s="212"/>
      <c r="AG9" s="212"/>
      <c r="AH9" s="212"/>
      <c r="AI9" s="212"/>
      <c r="AJ9" s="212"/>
      <c r="AK9" s="212"/>
      <c r="AL9" s="212"/>
      <c r="AM9" s="212"/>
      <c r="AN9" s="212"/>
      <c r="AO9" s="212"/>
      <c r="AP9" s="212"/>
      <c r="AQ9" s="212"/>
      <c r="AR9" s="212"/>
      <c r="AS9" s="212"/>
      <c r="AT9" s="212"/>
      <c r="AU9" s="212"/>
      <c r="AV9" s="212"/>
      <c r="AW9" s="212"/>
      <c r="AX9" s="212"/>
      <c r="AY9" s="212"/>
      <c r="AZ9" s="212"/>
      <c r="BA9" s="212"/>
      <c r="BB9" s="212"/>
      <c r="BC9" s="212"/>
      <c r="BD9" s="212"/>
      <c r="BE9" s="212"/>
      <c r="BF9" s="212"/>
      <c r="BG9" s="212"/>
      <c r="BH9" s="212"/>
      <c r="BI9" s="213"/>
    </row>
    <row r="10" spans="1:61" ht="54.75" customHeight="1" x14ac:dyDescent="0.25">
      <c r="A10" s="209"/>
      <c r="B10" s="209"/>
      <c r="C10" s="209"/>
      <c r="D10" s="210"/>
      <c r="E10" s="216"/>
      <c r="F10" s="217"/>
      <c r="G10" s="211" t="s">
        <v>10</v>
      </c>
      <c r="H10" s="212"/>
      <c r="I10" s="213"/>
      <c r="J10" s="211" t="s">
        <v>191</v>
      </c>
      <c r="K10" s="212"/>
      <c r="L10" s="213"/>
      <c r="M10" s="216"/>
      <c r="N10" s="217"/>
      <c r="O10" s="216"/>
      <c r="P10" s="217"/>
      <c r="Q10" s="211" t="s">
        <v>207</v>
      </c>
      <c r="R10" s="212"/>
      <c r="S10" s="212"/>
      <c r="T10" s="212"/>
      <c r="U10" s="213"/>
      <c r="V10" s="211" t="s">
        <v>208</v>
      </c>
      <c r="W10" s="212"/>
      <c r="X10" s="212"/>
      <c r="Y10" s="212"/>
      <c r="Z10" s="213"/>
      <c r="AA10" s="211" t="s">
        <v>209</v>
      </c>
      <c r="AB10" s="212"/>
      <c r="AC10" s="212"/>
      <c r="AD10" s="212"/>
      <c r="AE10" s="213"/>
      <c r="AF10" s="211" t="s">
        <v>210</v>
      </c>
      <c r="AG10" s="212"/>
      <c r="AH10" s="212"/>
      <c r="AI10" s="212"/>
      <c r="AJ10" s="213"/>
      <c r="AK10" s="211" t="s">
        <v>211</v>
      </c>
      <c r="AL10" s="212"/>
      <c r="AM10" s="212"/>
      <c r="AN10" s="212"/>
      <c r="AO10" s="213"/>
      <c r="AP10" s="211" t="s">
        <v>212</v>
      </c>
      <c r="AQ10" s="212"/>
      <c r="AR10" s="212"/>
      <c r="AS10" s="212"/>
      <c r="AT10" s="213"/>
      <c r="AU10" s="211" t="s">
        <v>213</v>
      </c>
      <c r="AV10" s="212"/>
      <c r="AW10" s="212"/>
      <c r="AX10" s="212"/>
      <c r="AY10" s="213"/>
      <c r="AZ10" s="211" t="s">
        <v>151</v>
      </c>
      <c r="BA10" s="212"/>
      <c r="BB10" s="212"/>
      <c r="BC10" s="212"/>
      <c r="BD10" s="213"/>
      <c r="BE10" s="211" t="s">
        <v>196</v>
      </c>
      <c r="BF10" s="212"/>
      <c r="BG10" s="212"/>
      <c r="BH10" s="212"/>
      <c r="BI10" s="213"/>
    </row>
    <row r="11" spans="1:61" ht="203.25" customHeight="1" x14ac:dyDescent="0.25">
      <c r="A11" s="209"/>
      <c r="B11" s="209"/>
      <c r="C11" s="209"/>
      <c r="D11" s="210"/>
      <c r="E11" s="160" t="s">
        <v>88</v>
      </c>
      <c r="F11" s="160" t="s">
        <v>191</v>
      </c>
      <c r="G11" s="161" t="s">
        <v>89</v>
      </c>
      <c r="H11" s="161" t="s">
        <v>6</v>
      </c>
      <c r="I11" s="161" t="s">
        <v>5</v>
      </c>
      <c r="J11" s="161" t="s">
        <v>89</v>
      </c>
      <c r="K11" s="161" t="s">
        <v>6</v>
      </c>
      <c r="L11" s="161" t="s">
        <v>5</v>
      </c>
      <c r="M11" s="162" t="s">
        <v>10</v>
      </c>
      <c r="N11" s="162" t="s">
        <v>191</v>
      </c>
      <c r="O11" s="161" t="s">
        <v>214</v>
      </c>
      <c r="P11" s="161" t="s">
        <v>215</v>
      </c>
      <c r="Q11" s="161" t="s">
        <v>15</v>
      </c>
      <c r="R11" s="161" t="s">
        <v>13</v>
      </c>
      <c r="S11" s="161" t="s">
        <v>91</v>
      </c>
      <c r="T11" s="162" t="s">
        <v>90</v>
      </c>
      <c r="U11" s="162" t="s">
        <v>14</v>
      </c>
      <c r="V11" s="161" t="s">
        <v>15</v>
      </c>
      <c r="W11" s="161" t="s">
        <v>13</v>
      </c>
      <c r="X11" s="161" t="s">
        <v>91</v>
      </c>
      <c r="Y11" s="162" t="s">
        <v>90</v>
      </c>
      <c r="Z11" s="162" t="s">
        <v>14</v>
      </c>
      <c r="AA11" s="161" t="s">
        <v>15</v>
      </c>
      <c r="AB11" s="161" t="s">
        <v>13</v>
      </c>
      <c r="AC11" s="161" t="s">
        <v>91</v>
      </c>
      <c r="AD11" s="162" t="s">
        <v>90</v>
      </c>
      <c r="AE11" s="162" t="s">
        <v>14</v>
      </c>
      <c r="AF11" s="161" t="s">
        <v>15</v>
      </c>
      <c r="AG11" s="161" t="s">
        <v>13</v>
      </c>
      <c r="AH11" s="161" t="s">
        <v>91</v>
      </c>
      <c r="AI11" s="162" t="s">
        <v>90</v>
      </c>
      <c r="AJ11" s="162" t="s">
        <v>14</v>
      </c>
      <c r="AK11" s="161" t="s">
        <v>15</v>
      </c>
      <c r="AL11" s="161" t="s">
        <v>13</v>
      </c>
      <c r="AM11" s="161" t="s">
        <v>91</v>
      </c>
      <c r="AN11" s="162" t="s">
        <v>90</v>
      </c>
      <c r="AO11" s="162" t="s">
        <v>14</v>
      </c>
      <c r="AP11" s="161" t="s">
        <v>15</v>
      </c>
      <c r="AQ11" s="161" t="s">
        <v>13</v>
      </c>
      <c r="AR11" s="161" t="s">
        <v>91</v>
      </c>
      <c r="AS11" s="162" t="s">
        <v>90</v>
      </c>
      <c r="AT11" s="162" t="s">
        <v>14</v>
      </c>
      <c r="AU11" s="161" t="s">
        <v>15</v>
      </c>
      <c r="AV11" s="161" t="s">
        <v>13</v>
      </c>
      <c r="AW11" s="161" t="s">
        <v>91</v>
      </c>
      <c r="AX11" s="162" t="s">
        <v>90</v>
      </c>
      <c r="AY11" s="162" t="s">
        <v>14</v>
      </c>
      <c r="AZ11" s="161" t="s">
        <v>15</v>
      </c>
      <c r="BA11" s="161" t="s">
        <v>13</v>
      </c>
      <c r="BB11" s="161" t="s">
        <v>91</v>
      </c>
      <c r="BC11" s="162" t="s">
        <v>90</v>
      </c>
      <c r="BD11" s="162" t="s">
        <v>14</v>
      </c>
      <c r="BE11" s="161" t="s">
        <v>15</v>
      </c>
      <c r="BF11" s="161" t="s">
        <v>13</v>
      </c>
      <c r="BG11" s="161" t="s">
        <v>91</v>
      </c>
      <c r="BH11" s="162" t="s">
        <v>90</v>
      </c>
      <c r="BI11" s="162" t="s">
        <v>14</v>
      </c>
    </row>
    <row r="12" spans="1:61" ht="19.5" customHeight="1" x14ac:dyDescent="0.25">
      <c r="A12" s="163">
        <v>1</v>
      </c>
      <c r="B12" s="163">
        <f>A12+1</f>
        <v>2</v>
      </c>
      <c r="C12" s="163">
        <f t="shared" ref="C12:BI12" si="0">B12+1</f>
        <v>3</v>
      </c>
      <c r="D12" s="163">
        <f t="shared" si="0"/>
        <v>4</v>
      </c>
      <c r="E12" s="163">
        <f t="shared" si="0"/>
        <v>5</v>
      </c>
      <c r="F12" s="163">
        <f t="shared" si="0"/>
        <v>6</v>
      </c>
      <c r="G12" s="163">
        <f t="shared" si="0"/>
        <v>7</v>
      </c>
      <c r="H12" s="163">
        <f t="shared" si="0"/>
        <v>8</v>
      </c>
      <c r="I12" s="163">
        <f t="shared" si="0"/>
        <v>9</v>
      </c>
      <c r="J12" s="163">
        <f t="shared" si="0"/>
        <v>10</v>
      </c>
      <c r="K12" s="163">
        <f t="shared" si="0"/>
        <v>11</v>
      </c>
      <c r="L12" s="163">
        <f t="shared" si="0"/>
        <v>12</v>
      </c>
      <c r="M12" s="163">
        <f t="shared" si="0"/>
        <v>13</v>
      </c>
      <c r="N12" s="163">
        <f t="shared" si="0"/>
        <v>14</v>
      </c>
      <c r="O12" s="163">
        <f t="shared" si="0"/>
        <v>15</v>
      </c>
      <c r="P12" s="163">
        <f t="shared" si="0"/>
        <v>16</v>
      </c>
      <c r="Q12" s="163">
        <f t="shared" si="0"/>
        <v>17</v>
      </c>
      <c r="R12" s="163">
        <f t="shared" si="0"/>
        <v>18</v>
      </c>
      <c r="S12" s="163">
        <f t="shared" si="0"/>
        <v>19</v>
      </c>
      <c r="T12" s="163">
        <f t="shared" si="0"/>
        <v>20</v>
      </c>
      <c r="U12" s="163">
        <f t="shared" si="0"/>
        <v>21</v>
      </c>
      <c r="V12" s="163">
        <f t="shared" ref="V12" si="1">U12+1</f>
        <v>22</v>
      </c>
      <c r="W12" s="163">
        <f t="shared" ref="W12" si="2">V12+1</f>
        <v>23</v>
      </c>
      <c r="X12" s="163">
        <f t="shared" ref="X12" si="3">W12+1</f>
        <v>24</v>
      </c>
      <c r="Y12" s="163">
        <f t="shared" ref="Y12" si="4">X12+1</f>
        <v>25</v>
      </c>
      <c r="Z12" s="163">
        <f t="shared" ref="Z12" si="5">Y12+1</f>
        <v>26</v>
      </c>
      <c r="AA12" s="163">
        <f>U12+1</f>
        <v>22</v>
      </c>
      <c r="AB12" s="163">
        <f t="shared" si="0"/>
        <v>23</v>
      </c>
      <c r="AC12" s="163">
        <f t="shared" si="0"/>
        <v>24</v>
      </c>
      <c r="AD12" s="163">
        <f t="shared" si="0"/>
        <v>25</v>
      </c>
      <c r="AE12" s="163">
        <f t="shared" si="0"/>
        <v>26</v>
      </c>
      <c r="AF12" s="163">
        <f t="shared" si="0"/>
        <v>27</v>
      </c>
      <c r="AG12" s="163">
        <f t="shared" si="0"/>
        <v>28</v>
      </c>
      <c r="AH12" s="163">
        <f t="shared" si="0"/>
        <v>29</v>
      </c>
      <c r="AI12" s="163">
        <f t="shared" si="0"/>
        <v>30</v>
      </c>
      <c r="AJ12" s="163">
        <f t="shared" si="0"/>
        <v>31</v>
      </c>
      <c r="AK12" s="163">
        <f t="shared" si="0"/>
        <v>32</v>
      </c>
      <c r="AL12" s="163">
        <f t="shared" si="0"/>
        <v>33</v>
      </c>
      <c r="AM12" s="163">
        <f t="shared" si="0"/>
        <v>34</v>
      </c>
      <c r="AN12" s="163">
        <f t="shared" si="0"/>
        <v>35</v>
      </c>
      <c r="AO12" s="163">
        <f t="shared" si="0"/>
        <v>36</v>
      </c>
      <c r="AP12" s="163">
        <f t="shared" si="0"/>
        <v>37</v>
      </c>
      <c r="AQ12" s="163">
        <f t="shared" si="0"/>
        <v>38</v>
      </c>
      <c r="AR12" s="163">
        <f t="shared" si="0"/>
        <v>39</v>
      </c>
      <c r="AS12" s="163">
        <f t="shared" si="0"/>
        <v>40</v>
      </c>
      <c r="AT12" s="163">
        <f t="shared" si="0"/>
        <v>41</v>
      </c>
      <c r="AU12" s="163">
        <f t="shared" ref="AU12" si="6">AT12+1</f>
        <v>42</v>
      </c>
      <c r="AV12" s="163">
        <f t="shared" ref="AV12" si="7">AU12+1</f>
        <v>43</v>
      </c>
      <c r="AW12" s="163">
        <f t="shared" ref="AW12" si="8">AV12+1</f>
        <v>44</v>
      </c>
      <c r="AX12" s="163">
        <f t="shared" ref="AX12" si="9">AW12+1</f>
        <v>45</v>
      </c>
      <c r="AY12" s="163">
        <f t="shared" ref="AY12" si="10">AX12+1</f>
        <v>46</v>
      </c>
      <c r="AZ12" s="163">
        <f>AT12+1</f>
        <v>42</v>
      </c>
      <c r="BA12" s="163">
        <f t="shared" si="0"/>
        <v>43</v>
      </c>
      <c r="BB12" s="163">
        <f t="shared" si="0"/>
        <v>44</v>
      </c>
      <c r="BC12" s="163">
        <f t="shared" si="0"/>
        <v>45</v>
      </c>
      <c r="BD12" s="163">
        <f t="shared" si="0"/>
        <v>46</v>
      </c>
      <c r="BE12" s="163">
        <f t="shared" si="0"/>
        <v>47</v>
      </c>
      <c r="BF12" s="163">
        <f t="shared" si="0"/>
        <v>48</v>
      </c>
      <c r="BG12" s="163">
        <f t="shared" si="0"/>
        <v>49</v>
      </c>
      <c r="BH12" s="163">
        <f t="shared" si="0"/>
        <v>50</v>
      </c>
      <c r="BI12" s="163">
        <f t="shared" si="0"/>
        <v>51</v>
      </c>
    </row>
    <row r="13" spans="1:61" s="75" customFormat="1" ht="19.5" customHeight="1" x14ac:dyDescent="0.25">
      <c r="A13" s="164" t="s">
        <v>234</v>
      </c>
      <c r="B13" s="165" t="s">
        <v>188</v>
      </c>
      <c r="C13" s="163"/>
      <c r="D13" s="163"/>
      <c r="E13" s="163"/>
      <c r="F13" s="163"/>
      <c r="G13" s="166">
        <v>0</v>
      </c>
      <c r="H13" s="166">
        <v>0</v>
      </c>
      <c r="I13" s="163"/>
      <c r="J13" s="166">
        <v>0</v>
      </c>
      <c r="K13" s="166">
        <v>0</v>
      </c>
      <c r="L13" s="163"/>
      <c r="M13" s="166">
        <v>0</v>
      </c>
      <c r="N13" s="166">
        <v>0</v>
      </c>
      <c r="O13" s="166">
        <v>0</v>
      </c>
      <c r="P13" s="166">
        <v>0</v>
      </c>
      <c r="Q13" s="166">
        <v>0</v>
      </c>
      <c r="R13" s="166">
        <v>0</v>
      </c>
      <c r="S13" s="166">
        <v>0</v>
      </c>
      <c r="T13" s="166">
        <v>0</v>
      </c>
      <c r="U13" s="166">
        <v>0</v>
      </c>
      <c r="V13" s="166">
        <v>0</v>
      </c>
      <c r="W13" s="166">
        <v>0</v>
      </c>
      <c r="X13" s="166">
        <v>0</v>
      </c>
      <c r="Y13" s="166">
        <v>0</v>
      </c>
      <c r="Z13" s="166">
        <v>0</v>
      </c>
      <c r="AA13" s="166">
        <v>0</v>
      </c>
      <c r="AB13" s="166">
        <v>0</v>
      </c>
      <c r="AC13" s="166">
        <v>0</v>
      </c>
      <c r="AD13" s="166">
        <v>0</v>
      </c>
      <c r="AE13" s="166">
        <v>0</v>
      </c>
      <c r="AF13" s="166">
        <v>0</v>
      </c>
      <c r="AG13" s="166">
        <v>0</v>
      </c>
      <c r="AH13" s="166">
        <v>0</v>
      </c>
      <c r="AI13" s="166">
        <v>0</v>
      </c>
      <c r="AJ13" s="166">
        <v>0</v>
      </c>
      <c r="AK13" s="166">
        <v>0</v>
      </c>
      <c r="AL13" s="166">
        <v>0</v>
      </c>
      <c r="AM13" s="166">
        <v>0</v>
      </c>
      <c r="AN13" s="166">
        <v>0</v>
      </c>
      <c r="AO13" s="166">
        <v>0</v>
      </c>
      <c r="AP13" s="166">
        <v>0</v>
      </c>
      <c r="AQ13" s="166">
        <v>0</v>
      </c>
      <c r="AR13" s="166">
        <v>0</v>
      </c>
      <c r="AS13" s="166">
        <v>0</v>
      </c>
      <c r="AT13" s="166">
        <v>0</v>
      </c>
      <c r="AU13" s="166">
        <v>0</v>
      </c>
      <c r="AV13" s="166">
        <v>0</v>
      </c>
      <c r="AW13" s="166">
        <v>0</v>
      </c>
      <c r="AX13" s="166">
        <v>0</v>
      </c>
      <c r="AY13" s="166">
        <v>0</v>
      </c>
      <c r="AZ13" s="166">
        <v>0</v>
      </c>
      <c r="BA13" s="166">
        <v>0</v>
      </c>
      <c r="BB13" s="166">
        <v>0</v>
      </c>
      <c r="BC13" s="166">
        <v>0</v>
      </c>
      <c r="BD13" s="166">
        <v>0</v>
      </c>
      <c r="BE13" s="166">
        <v>0</v>
      </c>
      <c r="BF13" s="166">
        <v>0</v>
      </c>
      <c r="BG13" s="166">
        <v>0</v>
      </c>
      <c r="BH13" s="166">
        <v>0</v>
      </c>
      <c r="BI13" s="166">
        <v>0</v>
      </c>
    </row>
    <row r="14" spans="1:61" s="75" customFormat="1" ht="33.75" customHeight="1" x14ac:dyDescent="0.25">
      <c r="A14" s="164" t="s">
        <v>235</v>
      </c>
      <c r="B14" s="165" t="s">
        <v>189</v>
      </c>
      <c r="C14" s="163"/>
      <c r="D14" s="163"/>
      <c r="E14" s="163"/>
      <c r="F14" s="163"/>
      <c r="G14" s="166">
        <f>SUM(G15:G15)</f>
        <v>666.71068498015825</v>
      </c>
      <c r="H14" s="166">
        <f>SUM(H15:H15)</f>
        <v>728.82517202716019</v>
      </c>
      <c r="I14" s="163"/>
      <c r="J14" s="166">
        <f>SUM(J15:J15)</f>
        <v>1002.9788664303751</v>
      </c>
      <c r="K14" s="166">
        <f>SUM(K15:K15)</f>
        <v>1071.2209391949875</v>
      </c>
      <c r="L14" s="163"/>
      <c r="M14" s="166">
        <f t="shared" ref="M14:AR14" si="11">SUM(M15:M15)</f>
        <v>728.82517202716019</v>
      </c>
      <c r="N14" s="166">
        <f t="shared" si="11"/>
        <v>1071.2209391949875</v>
      </c>
      <c r="O14" s="166">
        <f t="shared" si="11"/>
        <v>728.82517202716019</v>
      </c>
      <c r="P14" s="166">
        <f t="shared" si="11"/>
        <v>1071.2209391949875</v>
      </c>
      <c r="Q14" s="166">
        <f t="shared" si="11"/>
        <v>221.58837933600003</v>
      </c>
      <c r="R14" s="166">
        <f t="shared" si="11"/>
        <v>0</v>
      </c>
      <c r="S14" s="166">
        <f t="shared" si="11"/>
        <v>0</v>
      </c>
      <c r="T14" s="166">
        <f t="shared" si="11"/>
        <v>221.58837933600003</v>
      </c>
      <c r="U14" s="166">
        <f t="shared" si="11"/>
        <v>0</v>
      </c>
      <c r="V14" s="166">
        <f t="shared" si="11"/>
        <v>217.29830916867382</v>
      </c>
      <c r="W14" s="166">
        <f t="shared" si="11"/>
        <v>0</v>
      </c>
      <c r="X14" s="166">
        <f t="shared" si="11"/>
        <v>0</v>
      </c>
      <c r="Y14" s="166">
        <f t="shared" si="11"/>
        <v>217.29830916867382</v>
      </c>
      <c r="Z14" s="166">
        <f t="shared" si="11"/>
        <v>0</v>
      </c>
      <c r="AA14" s="166">
        <f t="shared" si="11"/>
        <v>242.07290053571359</v>
      </c>
      <c r="AB14" s="166">
        <f t="shared" si="11"/>
        <v>0</v>
      </c>
      <c r="AC14" s="166">
        <f t="shared" si="11"/>
        <v>0</v>
      </c>
      <c r="AD14" s="166">
        <f t="shared" si="11"/>
        <v>242.07290053571359</v>
      </c>
      <c r="AE14" s="166">
        <f t="shared" si="11"/>
        <v>0</v>
      </c>
      <c r="AF14" s="166">
        <f t="shared" si="11"/>
        <v>248.01016941253008</v>
      </c>
      <c r="AG14" s="166">
        <f t="shared" si="11"/>
        <v>0</v>
      </c>
      <c r="AH14" s="166">
        <f t="shared" si="11"/>
        <v>0</v>
      </c>
      <c r="AI14" s="166">
        <f t="shared" si="11"/>
        <v>248.01016941253008</v>
      </c>
      <c r="AJ14" s="166">
        <f t="shared" si="11"/>
        <v>0</v>
      </c>
      <c r="AK14" s="166">
        <f t="shared" si="11"/>
        <v>265.16389215544655</v>
      </c>
      <c r="AL14" s="166">
        <f t="shared" si="11"/>
        <v>0</v>
      </c>
      <c r="AM14" s="166">
        <f t="shared" si="11"/>
        <v>0</v>
      </c>
      <c r="AN14" s="166">
        <f t="shared" si="11"/>
        <v>265.16389215544655</v>
      </c>
      <c r="AO14" s="166">
        <f t="shared" si="11"/>
        <v>0</v>
      </c>
      <c r="AP14" s="166">
        <f t="shared" si="11"/>
        <v>283.07746736796651</v>
      </c>
      <c r="AQ14" s="166">
        <f t="shared" si="11"/>
        <v>0</v>
      </c>
      <c r="AR14" s="166">
        <f t="shared" si="11"/>
        <v>0</v>
      </c>
      <c r="AS14" s="166">
        <f t="shared" ref="AS14:BI14" si="12">SUM(AS15:AS15)</f>
        <v>283.07746736796651</v>
      </c>
      <c r="AT14" s="166">
        <f t="shared" si="12"/>
        <v>0</v>
      </c>
      <c r="AU14" s="166">
        <f t="shared" si="12"/>
        <v>322.83499324581715</v>
      </c>
      <c r="AV14" s="166">
        <f t="shared" si="12"/>
        <v>0</v>
      </c>
      <c r="AW14" s="166">
        <f t="shared" si="12"/>
        <v>0</v>
      </c>
      <c r="AX14" s="166">
        <f t="shared" si="12"/>
        <v>322.83499324581715</v>
      </c>
      <c r="AY14" s="166">
        <f t="shared" si="12"/>
        <v>0</v>
      </c>
      <c r="AZ14" s="166">
        <f t="shared" si="12"/>
        <v>728.82517202716019</v>
      </c>
      <c r="BA14" s="166">
        <f t="shared" si="12"/>
        <v>0</v>
      </c>
      <c r="BB14" s="166">
        <f t="shared" si="12"/>
        <v>0</v>
      </c>
      <c r="BC14" s="166">
        <f t="shared" si="12"/>
        <v>728.82517202716019</v>
      </c>
      <c r="BD14" s="166">
        <f t="shared" si="12"/>
        <v>0</v>
      </c>
      <c r="BE14" s="166">
        <f t="shared" si="12"/>
        <v>1071.2209391949875</v>
      </c>
      <c r="BF14" s="166">
        <f t="shared" si="12"/>
        <v>0</v>
      </c>
      <c r="BG14" s="166">
        <f t="shared" si="12"/>
        <v>0</v>
      </c>
      <c r="BH14" s="166">
        <f t="shared" si="12"/>
        <v>1071.2209391949875</v>
      </c>
      <c r="BI14" s="166">
        <f t="shared" si="12"/>
        <v>0</v>
      </c>
    </row>
    <row r="15" spans="1:61" s="75" customFormat="1" ht="49.5" customHeight="1" x14ac:dyDescent="0.25">
      <c r="A15" s="167" t="s">
        <v>153</v>
      </c>
      <c r="B15" s="168" t="s">
        <v>187</v>
      </c>
      <c r="C15" s="163" t="s">
        <v>200</v>
      </c>
      <c r="D15" s="163">
        <v>2024</v>
      </c>
      <c r="E15" s="163">
        <v>2026</v>
      </c>
      <c r="F15" s="163">
        <v>2027</v>
      </c>
      <c r="G15" s="169">
        <v>666.71068498015825</v>
      </c>
      <c r="H15" s="169">
        <f>AZ15</f>
        <v>728.82517202716019</v>
      </c>
      <c r="I15" s="170">
        <v>45017</v>
      </c>
      <c r="J15" s="169">
        <v>1002.9788664303751</v>
      </c>
      <c r="K15" s="169">
        <f>BE15</f>
        <v>1071.2209391949875</v>
      </c>
      <c r="L15" s="170">
        <v>45383</v>
      </c>
      <c r="M15" s="169">
        <f>AZ15</f>
        <v>728.82517202716019</v>
      </c>
      <c r="N15" s="169">
        <f>BE15</f>
        <v>1071.2209391949875</v>
      </c>
      <c r="O15" s="169">
        <f>M15</f>
        <v>728.82517202716019</v>
      </c>
      <c r="P15" s="169">
        <f>N15</f>
        <v>1071.2209391949875</v>
      </c>
      <c r="Q15" s="169">
        <f t="shared" ref="Q15" si="13">R15+S15+T15+U15</f>
        <v>221.58837933600003</v>
      </c>
      <c r="R15" s="169"/>
      <c r="S15" s="169"/>
      <c r="T15" s="169">
        <v>221.58837933600003</v>
      </c>
      <c r="U15" s="169"/>
      <c r="V15" s="169">
        <f t="shared" ref="V15" si="14">W15+X15+Y15+Z15</f>
        <v>217.29830916867382</v>
      </c>
      <c r="W15" s="169"/>
      <c r="X15" s="169"/>
      <c r="Y15" s="169">
        <v>217.29830916867382</v>
      </c>
      <c r="Z15" s="169"/>
      <c r="AA15" s="169">
        <f t="shared" ref="AA15" si="15">AB15+AC15+AD15+AE15</f>
        <v>242.07290053571359</v>
      </c>
      <c r="AB15" s="169"/>
      <c r="AC15" s="169"/>
      <c r="AD15" s="169">
        <v>242.07290053571359</v>
      </c>
      <c r="AE15" s="169"/>
      <c r="AF15" s="169">
        <f t="shared" ref="AF15" si="16">AG15+AH15+AI15+AJ15</f>
        <v>248.01016941253008</v>
      </c>
      <c r="AG15" s="169"/>
      <c r="AH15" s="169"/>
      <c r="AI15" s="169">
        <v>248.01016941253008</v>
      </c>
      <c r="AJ15" s="169"/>
      <c r="AK15" s="169">
        <f t="shared" ref="AK15" si="17">AL15+AM15+AN15+AO15</f>
        <v>265.16389215544655</v>
      </c>
      <c r="AL15" s="169"/>
      <c r="AM15" s="169"/>
      <c r="AN15" s="169">
        <v>265.16389215544655</v>
      </c>
      <c r="AO15" s="169"/>
      <c r="AP15" s="169">
        <f t="shared" ref="AP15" si="18">AQ15+AR15+AS15+AT15</f>
        <v>283.07746736796651</v>
      </c>
      <c r="AQ15" s="169"/>
      <c r="AR15" s="169"/>
      <c r="AS15" s="169">
        <v>283.07746736796651</v>
      </c>
      <c r="AT15" s="169"/>
      <c r="AU15" s="169">
        <f t="shared" ref="AU15" si="19">AV15+AW15+AX15+AY15</f>
        <v>322.83499324581715</v>
      </c>
      <c r="AV15" s="169"/>
      <c r="AW15" s="169"/>
      <c r="AX15" s="169">
        <v>322.83499324581715</v>
      </c>
      <c r="AY15" s="169"/>
      <c r="AZ15" s="169">
        <f t="shared" ref="AZ15" si="20">BA15+BB15+BC15+BD15</f>
        <v>728.82517202716019</v>
      </c>
      <c r="BA15" s="169"/>
      <c r="BB15" s="169"/>
      <c r="BC15" s="169">
        <f>T15+AD15+AN15</f>
        <v>728.82517202716019</v>
      </c>
      <c r="BD15" s="169"/>
      <c r="BE15" s="169">
        <f t="shared" ref="BE15" si="21">BF15+BG15+BH15+BI15</f>
        <v>1071.2209391949875</v>
      </c>
      <c r="BF15" s="169"/>
      <c r="BG15" s="169"/>
      <c r="BH15" s="169">
        <f>AX15+AS15+AI15+Y15</f>
        <v>1071.2209391949875</v>
      </c>
      <c r="BI15" s="169"/>
    </row>
    <row r="16" spans="1:61" s="75" customFormat="1" ht="19.5" customHeight="1" x14ac:dyDescent="0.25">
      <c r="A16" s="164" t="s">
        <v>236</v>
      </c>
      <c r="B16" s="165" t="s">
        <v>190</v>
      </c>
      <c r="C16" s="163"/>
      <c r="D16" s="163"/>
      <c r="E16" s="163"/>
      <c r="F16" s="163"/>
      <c r="G16" s="166">
        <v>0</v>
      </c>
      <c r="H16" s="166">
        <v>0</v>
      </c>
      <c r="I16" s="163"/>
      <c r="J16" s="166">
        <v>0</v>
      </c>
      <c r="K16" s="166">
        <v>0</v>
      </c>
      <c r="L16" s="163"/>
      <c r="M16" s="166">
        <v>0</v>
      </c>
      <c r="N16" s="166">
        <v>0</v>
      </c>
      <c r="O16" s="166">
        <v>0</v>
      </c>
      <c r="P16" s="166">
        <v>0</v>
      </c>
      <c r="Q16" s="166">
        <v>0</v>
      </c>
      <c r="R16" s="166">
        <v>0</v>
      </c>
      <c r="S16" s="166">
        <v>0</v>
      </c>
      <c r="T16" s="166">
        <v>0</v>
      </c>
      <c r="U16" s="166">
        <v>0</v>
      </c>
      <c r="V16" s="166">
        <v>0</v>
      </c>
      <c r="W16" s="166">
        <v>0</v>
      </c>
      <c r="X16" s="166">
        <v>0</v>
      </c>
      <c r="Y16" s="166">
        <v>0</v>
      </c>
      <c r="Z16" s="166">
        <v>0</v>
      </c>
      <c r="AA16" s="166">
        <v>0</v>
      </c>
      <c r="AB16" s="166">
        <v>0</v>
      </c>
      <c r="AC16" s="166">
        <v>0</v>
      </c>
      <c r="AD16" s="166">
        <v>0</v>
      </c>
      <c r="AE16" s="166">
        <v>0</v>
      </c>
      <c r="AF16" s="166">
        <v>0</v>
      </c>
      <c r="AG16" s="166">
        <v>0</v>
      </c>
      <c r="AH16" s="166">
        <v>0</v>
      </c>
      <c r="AI16" s="166">
        <v>0</v>
      </c>
      <c r="AJ16" s="166">
        <v>0</v>
      </c>
      <c r="AK16" s="166">
        <v>0</v>
      </c>
      <c r="AL16" s="166">
        <v>0</v>
      </c>
      <c r="AM16" s="166">
        <v>0</v>
      </c>
      <c r="AN16" s="166">
        <v>0</v>
      </c>
      <c r="AO16" s="166">
        <v>0</v>
      </c>
      <c r="AP16" s="166">
        <v>0</v>
      </c>
      <c r="AQ16" s="166">
        <v>0</v>
      </c>
      <c r="AR16" s="166">
        <v>0</v>
      </c>
      <c r="AS16" s="166">
        <v>0</v>
      </c>
      <c r="AT16" s="166">
        <v>0</v>
      </c>
      <c r="AU16" s="166">
        <v>0</v>
      </c>
      <c r="AV16" s="166">
        <v>0</v>
      </c>
      <c r="AW16" s="166">
        <v>0</v>
      </c>
      <c r="AX16" s="166">
        <v>0</v>
      </c>
      <c r="AY16" s="166">
        <v>0</v>
      </c>
      <c r="AZ16" s="166">
        <v>0</v>
      </c>
      <c r="BA16" s="166">
        <v>0</v>
      </c>
      <c r="BB16" s="166">
        <v>0</v>
      </c>
      <c r="BC16" s="166">
        <v>0</v>
      </c>
      <c r="BD16" s="166">
        <v>0</v>
      </c>
      <c r="BE16" s="166">
        <v>0</v>
      </c>
      <c r="BF16" s="166">
        <v>0</v>
      </c>
      <c r="BG16" s="166">
        <v>0</v>
      </c>
      <c r="BH16" s="166">
        <v>0</v>
      </c>
      <c r="BI16" s="166">
        <v>0</v>
      </c>
    </row>
    <row r="17" spans="1:61" s="144" customFormat="1" ht="19.5" customHeight="1" x14ac:dyDescent="0.25">
      <c r="A17" s="163"/>
      <c r="B17" s="171" t="s">
        <v>152</v>
      </c>
      <c r="C17" s="163"/>
      <c r="D17" s="163"/>
      <c r="E17" s="163"/>
      <c r="F17" s="163"/>
      <c r="G17" s="166">
        <f>G16+G14+G13</f>
        <v>666.71068498015825</v>
      </c>
      <c r="H17" s="166">
        <f>H16+H14+H13</f>
        <v>728.82517202716019</v>
      </c>
      <c r="I17" s="163"/>
      <c r="J17" s="166">
        <f>J16+J14+J13</f>
        <v>1002.9788664303751</v>
      </c>
      <c r="K17" s="166">
        <f>K16+K14+K13</f>
        <v>1071.2209391949875</v>
      </c>
      <c r="L17" s="163"/>
      <c r="M17" s="166">
        <f t="shared" ref="M17:AR17" si="22">M16+M14+M13</f>
        <v>728.82517202716019</v>
      </c>
      <c r="N17" s="166">
        <f t="shared" si="22"/>
        <v>1071.2209391949875</v>
      </c>
      <c r="O17" s="166">
        <f t="shared" si="22"/>
        <v>728.82517202716019</v>
      </c>
      <c r="P17" s="166">
        <f t="shared" si="22"/>
        <v>1071.2209391949875</v>
      </c>
      <c r="Q17" s="166">
        <f t="shared" si="22"/>
        <v>221.58837933600003</v>
      </c>
      <c r="R17" s="166">
        <f t="shared" si="22"/>
        <v>0</v>
      </c>
      <c r="S17" s="166">
        <f t="shared" si="22"/>
        <v>0</v>
      </c>
      <c r="T17" s="166">
        <f t="shared" si="22"/>
        <v>221.58837933600003</v>
      </c>
      <c r="U17" s="166">
        <f t="shared" si="22"/>
        <v>0</v>
      </c>
      <c r="V17" s="166">
        <f t="shared" si="22"/>
        <v>217.29830916867382</v>
      </c>
      <c r="W17" s="166">
        <f t="shared" si="22"/>
        <v>0</v>
      </c>
      <c r="X17" s="166">
        <f t="shared" si="22"/>
        <v>0</v>
      </c>
      <c r="Y17" s="166">
        <f t="shared" si="22"/>
        <v>217.29830916867382</v>
      </c>
      <c r="Z17" s="166">
        <f t="shared" si="22"/>
        <v>0</v>
      </c>
      <c r="AA17" s="166">
        <f t="shared" si="22"/>
        <v>242.07290053571359</v>
      </c>
      <c r="AB17" s="166">
        <f t="shared" si="22"/>
        <v>0</v>
      </c>
      <c r="AC17" s="166">
        <f t="shared" si="22"/>
        <v>0</v>
      </c>
      <c r="AD17" s="166">
        <f t="shared" si="22"/>
        <v>242.07290053571359</v>
      </c>
      <c r="AE17" s="166">
        <f t="shared" si="22"/>
        <v>0</v>
      </c>
      <c r="AF17" s="166">
        <f t="shared" si="22"/>
        <v>248.01016941253008</v>
      </c>
      <c r="AG17" s="166">
        <f t="shared" si="22"/>
        <v>0</v>
      </c>
      <c r="AH17" s="166">
        <f t="shared" si="22"/>
        <v>0</v>
      </c>
      <c r="AI17" s="166">
        <f t="shared" si="22"/>
        <v>248.01016941253008</v>
      </c>
      <c r="AJ17" s="166">
        <f t="shared" si="22"/>
        <v>0</v>
      </c>
      <c r="AK17" s="166">
        <f t="shared" si="22"/>
        <v>265.16389215544655</v>
      </c>
      <c r="AL17" s="166">
        <f t="shared" si="22"/>
        <v>0</v>
      </c>
      <c r="AM17" s="166">
        <f t="shared" si="22"/>
        <v>0</v>
      </c>
      <c r="AN17" s="166">
        <f t="shared" si="22"/>
        <v>265.16389215544655</v>
      </c>
      <c r="AO17" s="166">
        <f t="shared" si="22"/>
        <v>0</v>
      </c>
      <c r="AP17" s="166">
        <f t="shared" si="22"/>
        <v>283.07746736796651</v>
      </c>
      <c r="AQ17" s="166">
        <f t="shared" si="22"/>
        <v>0</v>
      </c>
      <c r="AR17" s="166">
        <f t="shared" si="22"/>
        <v>0</v>
      </c>
      <c r="AS17" s="166">
        <f t="shared" ref="AS17:BI17" si="23">AS16+AS14+AS13</f>
        <v>283.07746736796651</v>
      </c>
      <c r="AT17" s="166">
        <f t="shared" si="23"/>
        <v>0</v>
      </c>
      <c r="AU17" s="166">
        <f t="shared" si="23"/>
        <v>322.83499324581715</v>
      </c>
      <c r="AV17" s="166">
        <f t="shared" si="23"/>
        <v>0</v>
      </c>
      <c r="AW17" s="166">
        <f t="shared" si="23"/>
        <v>0</v>
      </c>
      <c r="AX17" s="166">
        <f t="shared" si="23"/>
        <v>322.83499324581715</v>
      </c>
      <c r="AY17" s="166">
        <f t="shared" si="23"/>
        <v>0</v>
      </c>
      <c r="AZ17" s="166">
        <f t="shared" si="23"/>
        <v>728.82517202716019</v>
      </c>
      <c r="BA17" s="166">
        <f t="shared" si="23"/>
        <v>0</v>
      </c>
      <c r="BB17" s="166">
        <f t="shared" si="23"/>
        <v>0</v>
      </c>
      <c r="BC17" s="166">
        <f t="shared" si="23"/>
        <v>728.82517202716019</v>
      </c>
      <c r="BD17" s="166">
        <f t="shared" si="23"/>
        <v>0</v>
      </c>
      <c r="BE17" s="166">
        <f t="shared" si="23"/>
        <v>1071.2209391949875</v>
      </c>
      <c r="BF17" s="166">
        <f t="shared" si="23"/>
        <v>0</v>
      </c>
      <c r="BG17" s="166">
        <f t="shared" si="23"/>
        <v>0</v>
      </c>
      <c r="BH17" s="166">
        <f t="shared" si="23"/>
        <v>1071.2209391949875</v>
      </c>
      <c r="BI17" s="166">
        <f t="shared" si="23"/>
        <v>0</v>
      </c>
    </row>
    <row r="19" spans="1:61" s="34" customFormat="1" ht="18" customHeight="1" x14ac:dyDescent="0.25">
      <c r="A19" s="113"/>
      <c r="B19" s="113"/>
      <c r="C19" s="113"/>
      <c r="D19" s="113"/>
      <c r="E19" s="113"/>
      <c r="F19" s="125"/>
      <c r="G19" s="125"/>
      <c r="H19" s="125"/>
      <c r="I19" s="125"/>
      <c r="J19" s="113"/>
      <c r="K19" s="113"/>
      <c r="L19" s="113"/>
      <c r="M19" s="125"/>
      <c r="N19" s="113"/>
      <c r="O19" s="125"/>
      <c r="P19" s="114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4"/>
      <c r="AB19" s="114"/>
      <c r="AC19" s="114"/>
      <c r="AD19" s="114"/>
      <c r="AE19" s="114"/>
      <c r="AF19" s="131"/>
      <c r="AG19" s="131"/>
      <c r="AH19" s="131"/>
      <c r="AI19" s="131"/>
      <c r="AJ19" s="131"/>
      <c r="AK19" s="114"/>
      <c r="AL19" s="114"/>
      <c r="AM19" s="114"/>
      <c r="AN19" s="114"/>
      <c r="AO19" s="114"/>
      <c r="AP19" s="131"/>
      <c r="AQ19" s="131"/>
      <c r="AR19" s="131"/>
      <c r="AS19" s="131"/>
      <c r="AT19" s="131"/>
      <c r="AU19" s="144"/>
      <c r="AV19" s="144"/>
      <c r="AW19" s="144"/>
      <c r="AX19" s="144"/>
      <c r="AY19" s="144"/>
      <c r="AZ19" s="114"/>
      <c r="BA19" s="114"/>
      <c r="BB19" s="131"/>
      <c r="BC19" s="114"/>
      <c r="BD19" s="114"/>
      <c r="BE19" s="131"/>
      <c r="BF19" s="131"/>
      <c r="BH19" s="131"/>
      <c r="BI19" s="131"/>
    </row>
    <row r="20" spans="1:61" s="34" customFormat="1" x14ac:dyDescent="0.25">
      <c r="A20" s="114"/>
      <c r="B20" s="114"/>
      <c r="C20" s="114"/>
      <c r="D20" s="114"/>
      <c r="E20" s="114"/>
      <c r="F20" s="131"/>
      <c r="G20" s="131"/>
      <c r="H20" s="131"/>
      <c r="I20" s="131"/>
      <c r="J20" s="114"/>
      <c r="K20" s="114"/>
      <c r="L20" s="114"/>
      <c r="M20" s="131"/>
      <c r="N20" s="114"/>
      <c r="O20" s="131"/>
      <c r="P20" s="114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4"/>
      <c r="AB20" s="114"/>
      <c r="AC20" s="114"/>
      <c r="AD20" s="114"/>
      <c r="AE20" s="114"/>
      <c r="AF20" s="131"/>
      <c r="AG20" s="131"/>
      <c r="AH20" s="131"/>
      <c r="AI20" s="131"/>
      <c r="AJ20" s="131"/>
      <c r="AK20" s="114"/>
      <c r="AL20" s="114"/>
      <c r="AM20" s="114"/>
      <c r="AN20" s="114"/>
      <c r="AO20" s="114"/>
      <c r="AP20" s="131"/>
      <c r="AQ20" s="131"/>
      <c r="AR20" s="131"/>
      <c r="AS20" s="131"/>
      <c r="AT20" s="131"/>
      <c r="AU20" s="144"/>
      <c r="AV20" s="144"/>
      <c r="AW20" s="144"/>
      <c r="AX20" s="144"/>
      <c r="AY20" s="144"/>
      <c r="AZ20" s="114"/>
      <c r="BA20" s="114"/>
      <c r="BB20" s="114"/>
      <c r="BC20" s="114"/>
      <c r="BD20" s="114"/>
      <c r="BE20" s="131"/>
      <c r="BF20" s="131"/>
      <c r="BG20" s="131"/>
      <c r="BH20" s="131"/>
      <c r="BI20" s="131"/>
    </row>
    <row r="21" spans="1:61" s="34" customFormat="1" x14ac:dyDescent="0.25">
      <c r="A21" s="144"/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  <c r="AR21" s="144"/>
      <c r="AS21" s="144"/>
      <c r="AT21" s="144"/>
      <c r="AU21" s="144"/>
      <c r="AV21" s="144"/>
      <c r="AW21" s="144"/>
      <c r="AX21" s="144"/>
      <c r="AY21" s="144"/>
      <c r="AZ21" s="144"/>
      <c r="BA21" s="144"/>
      <c r="BB21" s="144"/>
      <c r="BC21" s="144"/>
      <c r="BD21" s="144"/>
      <c r="BE21" s="144"/>
      <c r="BF21" s="144"/>
      <c r="BG21" s="144"/>
      <c r="BH21" s="144"/>
      <c r="BI21" s="144"/>
    </row>
    <row r="22" spans="1:61" s="34" customFormat="1" x14ac:dyDescent="0.25">
      <c r="A22" s="114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4"/>
      <c r="Q22" s="114"/>
      <c r="R22" s="114"/>
      <c r="S22" s="114"/>
      <c r="T22" s="114"/>
      <c r="U22" s="114"/>
      <c r="V22" s="144"/>
      <c r="W22" s="144"/>
      <c r="X22" s="144"/>
      <c r="Y22" s="144"/>
      <c r="Z22" s="144"/>
      <c r="AA22" s="114"/>
      <c r="AB22" s="114"/>
      <c r="AC22" s="114"/>
      <c r="AD22" s="114"/>
      <c r="AE22" s="114"/>
      <c r="AF22" s="131"/>
      <c r="AG22" s="131"/>
      <c r="AH22" s="131"/>
      <c r="AI22" s="131"/>
      <c r="AJ22" s="131"/>
      <c r="AK22" s="114"/>
      <c r="AL22" s="114"/>
      <c r="AM22" s="114"/>
      <c r="AN22" s="114"/>
      <c r="AO22" s="114"/>
      <c r="AP22" s="131"/>
      <c r="AQ22" s="131"/>
      <c r="AR22" s="131"/>
      <c r="AS22" s="131"/>
      <c r="AT22" s="131"/>
      <c r="AU22" s="144"/>
      <c r="AV22" s="144"/>
      <c r="AW22" s="144"/>
      <c r="AX22" s="144"/>
      <c r="AY22" s="144"/>
      <c r="AZ22" s="114"/>
      <c r="BA22" s="114"/>
      <c r="BB22" s="114"/>
      <c r="BC22" s="114"/>
      <c r="BD22" s="114"/>
      <c r="BE22" s="131"/>
      <c r="BF22" s="131"/>
      <c r="BG22" s="131"/>
      <c r="BH22" s="131"/>
      <c r="BI22" s="131"/>
    </row>
    <row r="23" spans="1:61" x14ac:dyDescent="0.25">
      <c r="J23" s="144"/>
      <c r="Q23" s="120"/>
      <c r="AA23" s="120"/>
      <c r="AK23" s="120"/>
      <c r="AZ23" s="120"/>
    </row>
    <row r="24" spans="1:61" x14ac:dyDescent="0.25">
      <c r="L24" s="117"/>
    </row>
  </sheetData>
  <mergeCells count="25">
    <mergeCell ref="O9:P10"/>
    <mergeCell ref="Q9:BI9"/>
    <mergeCell ref="AK10:AO10"/>
    <mergeCell ref="AF10:AJ10"/>
    <mergeCell ref="AZ10:BD10"/>
    <mergeCell ref="V10:Z10"/>
    <mergeCell ref="AU10:AY10"/>
    <mergeCell ref="AP10:AT10"/>
    <mergeCell ref="BE10:BI10"/>
    <mergeCell ref="T1:Z1"/>
    <mergeCell ref="A7:AE7"/>
    <mergeCell ref="A4:AE4"/>
    <mergeCell ref="B9:B11"/>
    <mergeCell ref="C9:C11"/>
    <mergeCell ref="A9:A11"/>
    <mergeCell ref="D9:D11"/>
    <mergeCell ref="J10:L10"/>
    <mergeCell ref="Q10:U10"/>
    <mergeCell ref="AA10:AE10"/>
    <mergeCell ref="E9:F10"/>
    <mergeCell ref="G10:I10"/>
    <mergeCell ref="G9:L9"/>
    <mergeCell ref="M9:N10"/>
    <mergeCell ref="A3:AE3"/>
    <mergeCell ref="A6:AE6"/>
  </mergeCells>
  <phoneticPr fontId="14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B15">
      <formula1>900</formula1>
    </dataValidation>
  </dataValidations>
  <pageMargins left="0.78740157480314965" right="0.39370078740157483" top="0.78740157480314965" bottom="0.78740157480314965" header="0.39370078740157483" footer="0.39370078740157483"/>
  <pageSetup paperSize="8" scale="58" firstPageNumber="2" fitToWidth="0" orientation="landscape" blackAndWhite="1" useFirstPageNumber="1" r:id="rId1"/>
  <headerFooter>
    <oddHeader>&amp;C&amp;P</oddHeader>
  </headerFooter>
  <colBreaks count="1" manualBreakCount="1">
    <brk id="26" max="1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P22"/>
  <sheetViews>
    <sheetView view="pageBreakPreview" zoomScale="80" zoomScaleNormal="80" zoomScaleSheetLayoutView="80" workbookViewId="0"/>
  </sheetViews>
  <sheetFormatPr defaultColWidth="9" defaultRowHeight="15.75" x14ac:dyDescent="0.25"/>
  <cols>
    <col min="1" max="1" width="9.125" style="27" customWidth="1"/>
    <col min="2" max="2" width="36.25" style="27" customWidth="1"/>
    <col min="3" max="3" width="14.625" style="27" customWidth="1"/>
    <col min="4" max="4" width="6.125" style="27" customWidth="1"/>
    <col min="5" max="5" width="6.875" style="27" customWidth="1"/>
    <col min="6" max="6" width="7.75" style="144" customWidth="1"/>
    <col min="7" max="7" width="10.875" style="27" customWidth="1"/>
    <col min="8" max="8" width="10.5" style="144" customWidth="1"/>
    <col min="9" max="9" width="7.25" style="27" customWidth="1"/>
    <col min="10" max="10" width="6.125" style="27" customWidth="1"/>
    <col min="11" max="11" width="7.25" style="27" customWidth="1"/>
    <col min="12" max="12" width="7.625" style="27" customWidth="1"/>
    <col min="13" max="13" width="5.375" style="27" customWidth="1"/>
    <col min="14" max="14" width="7.25" style="144" customWidth="1"/>
    <col min="15" max="15" width="6.125" style="144" customWidth="1"/>
    <col min="16" max="16" width="7.25" style="144" customWidth="1"/>
    <col min="17" max="17" width="7.625" style="144" customWidth="1"/>
    <col min="18" max="18" width="5.375" style="144" customWidth="1"/>
    <col min="19" max="20" width="7.25" style="27" customWidth="1"/>
    <col min="21" max="21" width="8.875" style="144" customWidth="1"/>
    <col min="22" max="22" width="9" style="144" customWidth="1"/>
    <col min="23" max="23" width="7.25" style="27" customWidth="1"/>
    <col min="24" max="24" width="7.25" style="144" customWidth="1"/>
    <col min="25" max="25" width="7.25" style="27" customWidth="1"/>
    <col min="26" max="26" width="7.25" style="144" customWidth="1"/>
    <col min="27" max="27" width="7.25" style="84" customWidth="1"/>
    <col min="28" max="29" width="7.25" style="144" customWidth="1"/>
    <col min="30" max="31" width="7.25" style="27" customWidth="1"/>
    <col min="32" max="32" width="9.875" style="27" customWidth="1"/>
    <col min="33" max="33" width="7.125" style="27" customWidth="1"/>
    <col min="34" max="34" width="6" style="1" customWidth="1"/>
    <col min="35" max="35" width="8.375" style="1" customWidth="1"/>
    <col min="36" max="36" width="5.625" style="1" customWidth="1"/>
    <col min="37" max="37" width="7.375" style="1" customWidth="1"/>
    <col min="38" max="38" width="10" style="1" customWidth="1"/>
    <col min="39" max="43" width="10" style="34" customWidth="1"/>
    <col min="44" max="44" width="7.875" style="1" customWidth="1"/>
    <col min="45" max="45" width="6.75" style="1" customWidth="1"/>
    <col min="46" max="46" width="9" style="1" customWidth="1"/>
    <col min="47" max="47" width="6.125" style="1" customWidth="1"/>
    <col min="48" max="48" width="6.75" style="1" customWidth="1"/>
    <col min="49" max="49" width="9.375" style="1" customWidth="1"/>
    <col min="50" max="50" width="7.375" style="1" customWidth="1"/>
    <col min="51" max="57" width="7.25" style="1" customWidth="1"/>
    <col min="58" max="58" width="8.625" style="1" customWidth="1"/>
    <col min="59" max="59" width="6.125" style="1" customWidth="1"/>
    <col min="60" max="60" width="6.875" style="1" customWidth="1"/>
    <col min="61" max="61" width="9.625" style="1" customWidth="1"/>
    <col min="62" max="62" width="6.75" style="1" customWidth="1"/>
    <col min="63" max="63" width="7.75" style="1" customWidth="1"/>
    <col min="64" max="16384" width="9" style="1"/>
  </cols>
  <sheetData>
    <row r="1" spans="1:68" ht="208.5" customHeight="1" x14ac:dyDescent="0.25">
      <c r="Z1" s="220" t="s">
        <v>264</v>
      </c>
      <c r="AA1" s="220"/>
      <c r="AB1" s="220"/>
      <c r="AC1" s="220"/>
      <c r="AD1" s="220"/>
      <c r="AE1" s="220"/>
      <c r="AF1" s="159"/>
      <c r="AH1" s="2"/>
      <c r="AI1" s="2"/>
      <c r="AJ1" s="2"/>
      <c r="AK1" s="2"/>
      <c r="AL1" s="2"/>
      <c r="AM1" s="75"/>
      <c r="AN1" s="75"/>
      <c r="AO1" s="75"/>
      <c r="AP1" s="75"/>
      <c r="AQ1" s="75"/>
    </row>
    <row r="2" spans="1:68" ht="18.75" x14ac:dyDescent="0.3">
      <c r="AD2" s="45"/>
      <c r="AH2" s="2"/>
      <c r="AI2" s="2"/>
      <c r="AJ2" s="2"/>
      <c r="AK2" s="2"/>
      <c r="AL2" s="2"/>
      <c r="AM2" s="75"/>
      <c r="AN2" s="75"/>
      <c r="AO2" s="75"/>
      <c r="AP2" s="75"/>
      <c r="AQ2" s="75"/>
    </row>
    <row r="3" spans="1:68" ht="18.75" x14ac:dyDescent="0.3">
      <c r="A3" s="223" t="s">
        <v>98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H3" s="27"/>
      <c r="AI3" s="27"/>
      <c r="AJ3" s="27"/>
      <c r="AK3" s="27"/>
      <c r="AL3" s="27"/>
      <c r="AM3" s="75"/>
      <c r="AN3" s="75"/>
      <c r="AO3" s="75"/>
      <c r="AP3" s="75"/>
      <c r="AQ3" s="75"/>
    </row>
    <row r="4" spans="1:68" ht="18.75" x14ac:dyDescent="0.3">
      <c r="A4" s="223" t="s">
        <v>100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3"/>
      <c r="AA4" s="223"/>
      <c r="AB4" s="223"/>
      <c r="AC4" s="223"/>
      <c r="AD4" s="223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8" s="32" customFormat="1" ht="18.75" x14ac:dyDescent="0.3">
      <c r="A5" s="36"/>
      <c r="B5" s="36"/>
      <c r="C5" s="36"/>
      <c r="D5" s="36"/>
      <c r="E5" s="36"/>
      <c r="F5" s="143"/>
      <c r="G5" s="36"/>
      <c r="H5" s="143"/>
      <c r="I5" s="36"/>
      <c r="J5" s="36"/>
      <c r="K5" s="36"/>
      <c r="L5" s="36"/>
      <c r="M5" s="36"/>
      <c r="N5" s="143"/>
      <c r="O5" s="143"/>
      <c r="P5" s="143"/>
      <c r="Q5" s="143"/>
      <c r="R5" s="143"/>
      <c r="S5" s="36"/>
      <c r="T5" s="36"/>
      <c r="U5" s="143"/>
      <c r="V5" s="143"/>
      <c r="W5" s="36"/>
      <c r="X5" s="153"/>
      <c r="Y5" s="36"/>
      <c r="Z5" s="143"/>
      <c r="AA5" s="85"/>
      <c r="AB5" s="143"/>
      <c r="AC5" s="153"/>
      <c r="AD5" s="36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8" ht="18.75" x14ac:dyDescent="0.25">
      <c r="A6" s="219" t="s">
        <v>232</v>
      </c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46"/>
      <c r="AF6" s="46"/>
      <c r="AG6" s="46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</row>
    <row r="7" spans="1:68" x14ac:dyDescent="0.25">
      <c r="A7" s="207" t="s">
        <v>102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  <c r="AD7" s="207"/>
      <c r="AE7" s="47"/>
      <c r="AF7" s="47"/>
      <c r="AG7" s="47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</row>
    <row r="8" spans="1:68" ht="15.75" customHeight="1" x14ac:dyDescent="0.25">
      <c r="A8" s="224"/>
      <c r="B8" s="224"/>
      <c r="C8" s="224"/>
      <c r="D8" s="224"/>
      <c r="E8" s="224"/>
      <c r="F8" s="224"/>
      <c r="G8" s="224"/>
      <c r="H8" s="224"/>
      <c r="I8" s="224"/>
      <c r="J8" s="224"/>
      <c r="K8" s="224"/>
      <c r="L8" s="224"/>
      <c r="M8" s="224"/>
      <c r="N8" s="224"/>
      <c r="O8" s="224"/>
      <c r="P8" s="224"/>
      <c r="Q8" s="224"/>
      <c r="R8" s="224"/>
      <c r="S8" s="224"/>
      <c r="T8" s="224"/>
      <c r="U8" s="224"/>
      <c r="V8" s="224"/>
      <c r="W8" s="225"/>
      <c r="X8" s="225"/>
      <c r="Y8" s="225"/>
      <c r="Z8" s="225"/>
      <c r="AA8" s="225"/>
      <c r="AB8" s="225"/>
      <c r="AC8" s="225"/>
      <c r="AD8" s="225"/>
      <c r="AH8" s="2"/>
      <c r="AI8" s="2"/>
      <c r="AJ8" s="2"/>
      <c r="AK8" s="2"/>
      <c r="AL8" s="2"/>
      <c r="AM8" s="75"/>
      <c r="AN8" s="75"/>
      <c r="AO8" s="75"/>
      <c r="AP8" s="75"/>
      <c r="AQ8" s="75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</row>
    <row r="9" spans="1:68" ht="57.75" customHeight="1" x14ac:dyDescent="0.25">
      <c r="A9" s="209" t="s">
        <v>69</v>
      </c>
      <c r="B9" s="209" t="s">
        <v>18</v>
      </c>
      <c r="C9" s="209" t="s">
        <v>172</v>
      </c>
      <c r="D9" s="210" t="s">
        <v>70</v>
      </c>
      <c r="E9" s="214" t="s">
        <v>71</v>
      </c>
      <c r="F9" s="215"/>
      <c r="G9" s="214" t="s">
        <v>228</v>
      </c>
      <c r="H9" s="215"/>
      <c r="I9" s="209" t="s">
        <v>85</v>
      </c>
      <c r="J9" s="209"/>
      <c r="K9" s="209"/>
      <c r="L9" s="209"/>
      <c r="M9" s="209"/>
      <c r="N9" s="209"/>
      <c r="O9" s="209"/>
      <c r="P9" s="209"/>
      <c r="Q9" s="209"/>
      <c r="R9" s="209"/>
      <c r="S9" s="211" t="s">
        <v>84</v>
      </c>
      <c r="T9" s="212"/>
      <c r="U9" s="212"/>
      <c r="V9" s="213"/>
      <c r="W9" s="209" t="s">
        <v>194</v>
      </c>
      <c r="X9" s="209"/>
      <c r="Y9" s="209"/>
      <c r="Z9" s="209"/>
      <c r="AA9" s="209"/>
      <c r="AB9" s="209"/>
      <c r="AC9" s="209"/>
      <c r="AD9" s="209"/>
      <c r="AE9" s="209"/>
      <c r="AH9" s="2"/>
      <c r="AI9" s="2"/>
      <c r="AJ9" s="2"/>
      <c r="AK9" s="2"/>
      <c r="AL9" s="2"/>
      <c r="AM9" s="75"/>
      <c r="AN9" s="75"/>
      <c r="AO9" s="75"/>
      <c r="AP9" s="75"/>
      <c r="AQ9" s="75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</row>
    <row r="10" spans="1:68" ht="63.75" customHeight="1" x14ac:dyDescent="0.25">
      <c r="A10" s="209"/>
      <c r="B10" s="209"/>
      <c r="C10" s="209"/>
      <c r="D10" s="210"/>
      <c r="E10" s="216"/>
      <c r="F10" s="217"/>
      <c r="G10" s="216"/>
      <c r="H10" s="217"/>
      <c r="I10" s="211" t="s">
        <v>10</v>
      </c>
      <c r="J10" s="212"/>
      <c r="K10" s="212"/>
      <c r="L10" s="212"/>
      <c r="M10" s="213"/>
      <c r="N10" s="211" t="s">
        <v>191</v>
      </c>
      <c r="O10" s="212"/>
      <c r="P10" s="212"/>
      <c r="Q10" s="212"/>
      <c r="R10" s="213"/>
      <c r="S10" s="211" t="s">
        <v>214</v>
      </c>
      <c r="T10" s="213"/>
      <c r="U10" s="211" t="s">
        <v>215</v>
      </c>
      <c r="V10" s="213"/>
      <c r="W10" s="211" t="s">
        <v>197</v>
      </c>
      <c r="X10" s="213"/>
      <c r="Y10" s="211" t="s">
        <v>198</v>
      </c>
      <c r="Z10" s="213"/>
      <c r="AA10" s="211" t="s">
        <v>199</v>
      </c>
      <c r="AB10" s="213"/>
      <c r="AC10" s="184" t="s">
        <v>201</v>
      </c>
      <c r="AD10" s="221" t="s">
        <v>151</v>
      </c>
      <c r="AE10" s="221" t="s">
        <v>195</v>
      </c>
      <c r="AH10" s="74"/>
      <c r="AI10" s="2"/>
      <c r="AJ10" s="2"/>
      <c r="AK10" s="2"/>
      <c r="AL10" s="2"/>
      <c r="AM10" s="74"/>
      <c r="AN10" s="75"/>
      <c r="AO10" s="75"/>
      <c r="AP10" s="75"/>
      <c r="AQ10" s="75"/>
      <c r="AR10" s="74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</row>
    <row r="11" spans="1:68" ht="147" customHeight="1" x14ac:dyDescent="0.25">
      <c r="A11" s="209"/>
      <c r="B11" s="209"/>
      <c r="C11" s="209"/>
      <c r="D11" s="210"/>
      <c r="E11" s="161" t="s">
        <v>10</v>
      </c>
      <c r="F11" s="161" t="s">
        <v>191</v>
      </c>
      <c r="G11" s="161" t="s">
        <v>88</v>
      </c>
      <c r="H11" s="161" t="s">
        <v>191</v>
      </c>
      <c r="I11" s="161" t="s">
        <v>8</v>
      </c>
      <c r="J11" s="161" t="s">
        <v>16</v>
      </c>
      <c r="K11" s="161" t="s">
        <v>17</v>
      </c>
      <c r="L11" s="185" t="s">
        <v>52</v>
      </c>
      <c r="M11" s="185" t="s">
        <v>53</v>
      </c>
      <c r="N11" s="161" t="s">
        <v>8</v>
      </c>
      <c r="O11" s="161" t="s">
        <v>16</v>
      </c>
      <c r="P11" s="161" t="s">
        <v>17</v>
      </c>
      <c r="Q11" s="185" t="s">
        <v>52</v>
      </c>
      <c r="R11" s="185" t="s">
        <v>53</v>
      </c>
      <c r="S11" s="161" t="s">
        <v>7</v>
      </c>
      <c r="T11" s="161" t="s">
        <v>11</v>
      </c>
      <c r="U11" s="161" t="s">
        <v>7</v>
      </c>
      <c r="V11" s="161" t="s">
        <v>11</v>
      </c>
      <c r="W11" s="161" t="s">
        <v>10</v>
      </c>
      <c r="X11" s="161" t="s">
        <v>191</v>
      </c>
      <c r="Y11" s="161" t="s">
        <v>10</v>
      </c>
      <c r="Z11" s="161" t="s">
        <v>191</v>
      </c>
      <c r="AA11" s="161" t="s">
        <v>10</v>
      </c>
      <c r="AB11" s="161" t="s">
        <v>191</v>
      </c>
      <c r="AC11" s="161" t="s">
        <v>10</v>
      </c>
      <c r="AD11" s="222"/>
      <c r="AE11" s="222"/>
      <c r="AH11" s="2"/>
      <c r="AI11" s="2"/>
      <c r="AJ11" s="2"/>
      <c r="AK11" s="2"/>
      <c r="AL11" s="2"/>
      <c r="AM11" s="75"/>
      <c r="AN11" s="75"/>
      <c r="AO11" s="75"/>
      <c r="AP11" s="75"/>
      <c r="AQ11" s="75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</row>
    <row r="12" spans="1:68" ht="19.5" customHeight="1" x14ac:dyDescent="0.25">
      <c r="A12" s="163">
        <v>1</v>
      </c>
      <c r="B12" s="163">
        <f>A12+1</f>
        <v>2</v>
      </c>
      <c r="C12" s="163">
        <f t="shared" ref="C12:AE12" si="0">B12+1</f>
        <v>3</v>
      </c>
      <c r="D12" s="163">
        <f t="shared" si="0"/>
        <v>4</v>
      </c>
      <c r="E12" s="163">
        <f t="shared" si="0"/>
        <v>5</v>
      </c>
      <c r="F12" s="163">
        <f t="shared" si="0"/>
        <v>6</v>
      </c>
      <c r="G12" s="163">
        <f t="shared" si="0"/>
        <v>7</v>
      </c>
      <c r="H12" s="163">
        <f t="shared" si="0"/>
        <v>8</v>
      </c>
      <c r="I12" s="163">
        <f t="shared" si="0"/>
        <v>9</v>
      </c>
      <c r="J12" s="163">
        <f t="shared" si="0"/>
        <v>10</v>
      </c>
      <c r="K12" s="163">
        <f t="shared" si="0"/>
        <v>11</v>
      </c>
      <c r="L12" s="163">
        <f t="shared" si="0"/>
        <v>12</v>
      </c>
      <c r="M12" s="163">
        <f t="shared" si="0"/>
        <v>13</v>
      </c>
      <c r="N12" s="163">
        <f t="shared" si="0"/>
        <v>14</v>
      </c>
      <c r="O12" s="163">
        <f t="shared" si="0"/>
        <v>15</v>
      </c>
      <c r="P12" s="163">
        <f t="shared" si="0"/>
        <v>16</v>
      </c>
      <c r="Q12" s="163">
        <f t="shared" si="0"/>
        <v>17</v>
      </c>
      <c r="R12" s="163">
        <f t="shared" si="0"/>
        <v>18</v>
      </c>
      <c r="S12" s="163">
        <f t="shared" si="0"/>
        <v>19</v>
      </c>
      <c r="T12" s="163">
        <f t="shared" si="0"/>
        <v>20</v>
      </c>
      <c r="U12" s="163">
        <f t="shared" si="0"/>
        <v>21</v>
      </c>
      <c r="V12" s="163">
        <f t="shared" si="0"/>
        <v>22</v>
      </c>
      <c r="W12" s="163">
        <f t="shared" si="0"/>
        <v>23</v>
      </c>
      <c r="X12" s="163"/>
      <c r="Y12" s="163">
        <f>W12+1</f>
        <v>24</v>
      </c>
      <c r="Z12" s="163">
        <f t="shared" si="0"/>
        <v>25</v>
      </c>
      <c r="AA12" s="163">
        <f t="shared" si="0"/>
        <v>26</v>
      </c>
      <c r="AB12" s="163">
        <f t="shared" si="0"/>
        <v>27</v>
      </c>
      <c r="AC12" s="163">
        <f t="shared" si="0"/>
        <v>28</v>
      </c>
      <c r="AD12" s="163">
        <f>AB12+1</f>
        <v>28</v>
      </c>
      <c r="AE12" s="163">
        <f t="shared" si="0"/>
        <v>29</v>
      </c>
      <c r="AH12" s="2"/>
      <c r="AI12" s="2"/>
      <c r="AJ12" s="2"/>
      <c r="AK12" s="2"/>
      <c r="AL12" s="2"/>
      <c r="AM12" s="90"/>
      <c r="AN12" s="90"/>
      <c r="AO12" s="90"/>
      <c r="AP12" s="90"/>
      <c r="AQ12" s="90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</row>
    <row r="13" spans="1:68" s="105" customFormat="1" x14ac:dyDescent="0.25">
      <c r="A13" s="186" t="str">
        <f>'Приложение 1'!A13</f>
        <v>1.</v>
      </c>
      <c r="B13" s="171" t="str">
        <f>'Приложение 1'!B13</f>
        <v>Приобретение ИТ-имущества</v>
      </c>
      <c r="C13" s="187"/>
      <c r="D13" s="187"/>
      <c r="E13" s="187"/>
      <c r="F13" s="187"/>
      <c r="G13" s="166">
        <v>0</v>
      </c>
      <c r="H13" s="166">
        <v>0</v>
      </c>
      <c r="I13" s="166">
        <v>0</v>
      </c>
      <c r="J13" s="166">
        <v>0</v>
      </c>
      <c r="K13" s="166">
        <v>0</v>
      </c>
      <c r="L13" s="166">
        <v>0</v>
      </c>
      <c r="M13" s="166">
        <v>0</v>
      </c>
      <c r="N13" s="166">
        <v>0</v>
      </c>
      <c r="O13" s="166">
        <v>0</v>
      </c>
      <c r="P13" s="166">
        <v>0</v>
      </c>
      <c r="Q13" s="166">
        <v>0</v>
      </c>
      <c r="R13" s="166">
        <v>0</v>
      </c>
      <c r="S13" s="166">
        <v>0</v>
      </c>
      <c r="T13" s="166">
        <v>0</v>
      </c>
      <c r="U13" s="166">
        <v>0</v>
      </c>
      <c r="V13" s="166">
        <v>0</v>
      </c>
      <c r="W13" s="166">
        <v>0</v>
      </c>
      <c r="X13" s="166">
        <v>0</v>
      </c>
      <c r="Y13" s="166">
        <v>0</v>
      </c>
      <c r="Z13" s="166">
        <v>0</v>
      </c>
      <c r="AA13" s="166">
        <v>0</v>
      </c>
      <c r="AB13" s="166">
        <v>0</v>
      </c>
      <c r="AC13" s="166">
        <v>0</v>
      </c>
      <c r="AD13" s="166">
        <v>0</v>
      </c>
      <c r="AE13" s="166">
        <v>0</v>
      </c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  <c r="BH13" s="104"/>
      <c r="BI13" s="104"/>
      <c r="BJ13" s="104"/>
      <c r="BK13" s="104"/>
    </row>
    <row r="14" spans="1:68" s="105" customFormat="1" ht="32.25" customHeight="1" x14ac:dyDescent="0.25">
      <c r="A14" s="186" t="str">
        <f>'Приложение 1'!A14</f>
        <v>2.</v>
      </c>
      <c r="B14" s="171" t="str">
        <f>'Приложение 1'!B14</f>
        <v>Оснащение интеллектуальной системой учета</v>
      </c>
      <c r="C14" s="187"/>
      <c r="D14" s="187"/>
      <c r="E14" s="187"/>
      <c r="F14" s="187"/>
      <c r="G14" s="166">
        <f t="shared" ref="G14:AE14" si="1">SUM(G15:G15)</f>
        <v>555.59223748346528</v>
      </c>
      <c r="H14" s="166">
        <f t="shared" si="1"/>
        <v>835.81572202531265</v>
      </c>
      <c r="I14" s="166">
        <f t="shared" si="1"/>
        <v>607.35431002263351</v>
      </c>
      <c r="J14" s="166">
        <f t="shared" si="1"/>
        <v>0</v>
      </c>
      <c r="K14" s="166">
        <f t="shared" si="1"/>
        <v>0</v>
      </c>
      <c r="L14" s="166">
        <f t="shared" si="1"/>
        <v>607.35431002263351</v>
      </c>
      <c r="M14" s="166">
        <f t="shared" si="1"/>
        <v>0</v>
      </c>
      <c r="N14" s="166">
        <f t="shared" si="1"/>
        <v>892.68411599582294</v>
      </c>
      <c r="O14" s="166">
        <f t="shared" si="1"/>
        <v>0</v>
      </c>
      <c r="P14" s="166">
        <f t="shared" si="1"/>
        <v>0</v>
      </c>
      <c r="Q14" s="166">
        <f t="shared" si="1"/>
        <v>892.68411599582294</v>
      </c>
      <c r="R14" s="166">
        <f t="shared" si="1"/>
        <v>0</v>
      </c>
      <c r="S14" s="166">
        <f t="shared" si="1"/>
        <v>555.59223748346528</v>
      </c>
      <c r="T14" s="166">
        <f t="shared" si="1"/>
        <v>607.35431002263351</v>
      </c>
      <c r="U14" s="166">
        <f t="shared" si="1"/>
        <v>835.81572202531265</v>
      </c>
      <c r="V14" s="166">
        <f t="shared" si="1"/>
        <v>892.68411599582294</v>
      </c>
      <c r="W14" s="166">
        <f t="shared" si="1"/>
        <v>184.65698278000002</v>
      </c>
      <c r="X14" s="166">
        <f t="shared" si="1"/>
        <v>181.08192430722821</v>
      </c>
      <c r="Y14" s="166">
        <f t="shared" si="1"/>
        <v>201.72741711309467</v>
      </c>
      <c r="Z14" s="166">
        <f t="shared" si="1"/>
        <v>206.6751411771084</v>
      </c>
      <c r="AA14" s="166">
        <f t="shared" si="1"/>
        <v>220.96991012953879</v>
      </c>
      <c r="AB14" s="166">
        <f t="shared" si="1"/>
        <v>235.89788947330544</v>
      </c>
      <c r="AC14" s="166">
        <f t="shared" si="1"/>
        <v>269.02916103818097</v>
      </c>
      <c r="AD14" s="166">
        <f t="shared" si="1"/>
        <v>607.35431002263351</v>
      </c>
      <c r="AE14" s="166">
        <f t="shared" si="1"/>
        <v>892.68411599582294</v>
      </c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</row>
    <row r="15" spans="1:68" s="34" customFormat="1" ht="36" customHeight="1" x14ac:dyDescent="0.25">
      <c r="A15" s="188" t="str">
        <f>'Приложение 1'!A15</f>
        <v>2.1.</v>
      </c>
      <c r="B15" s="189" t="str">
        <f>'Приложение 1'!B15</f>
        <v xml:space="preserve">Оборудование многоквартирных жилых домов интеллектуальной системой учета </v>
      </c>
      <c r="C15" s="163" t="str">
        <f>'Приложение 1'!C15</f>
        <v>N_S01</v>
      </c>
      <c r="D15" s="163">
        <f>'Приложение 1'!D15</f>
        <v>2024</v>
      </c>
      <c r="E15" s="163">
        <f>'Приложение 1'!E15</f>
        <v>2026</v>
      </c>
      <c r="F15" s="163">
        <f>'Приложение 1'!F15</f>
        <v>2027</v>
      </c>
      <c r="G15" s="169">
        <f>'Приложение 1'!G15/1.2</f>
        <v>555.59223748346528</v>
      </c>
      <c r="H15" s="169">
        <f>'Приложение 1'!J15/1.2</f>
        <v>835.81572202531265</v>
      </c>
      <c r="I15" s="169">
        <f t="shared" ref="I15" si="2">AD15</f>
        <v>607.35431002263351</v>
      </c>
      <c r="J15" s="169"/>
      <c r="K15" s="169"/>
      <c r="L15" s="169">
        <f>I15</f>
        <v>607.35431002263351</v>
      </c>
      <c r="M15" s="169"/>
      <c r="N15" s="169">
        <f>AE15</f>
        <v>892.68411599582294</v>
      </c>
      <c r="O15" s="169"/>
      <c r="P15" s="169"/>
      <c r="Q15" s="169">
        <f>N15</f>
        <v>892.68411599582294</v>
      </c>
      <c r="R15" s="169"/>
      <c r="S15" s="169">
        <f>G15</f>
        <v>555.59223748346528</v>
      </c>
      <c r="T15" s="169">
        <f>I15</f>
        <v>607.35431002263351</v>
      </c>
      <c r="U15" s="169">
        <f>H15</f>
        <v>835.81572202531265</v>
      </c>
      <c r="V15" s="169">
        <f>N15</f>
        <v>892.68411599582294</v>
      </c>
      <c r="W15" s="169">
        <f>'Приложение 4'!X16</f>
        <v>184.65698278000002</v>
      </c>
      <c r="X15" s="169">
        <f>'Приложение 4'!AE16</f>
        <v>181.08192430722821</v>
      </c>
      <c r="Y15" s="169">
        <f>'Приложение 4'!AL16</f>
        <v>201.72741711309467</v>
      </c>
      <c r="Z15" s="169">
        <f>'Приложение 4'!AS16</f>
        <v>206.6751411771084</v>
      </c>
      <c r="AA15" s="169">
        <f>'Приложение 4'!AZ16</f>
        <v>220.96991012953879</v>
      </c>
      <c r="AB15" s="169">
        <f>'Приложение 4'!BG16</f>
        <v>235.89788947330544</v>
      </c>
      <c r="AC15" s="169">
        <f>'Приложение 4'!BN16</f>
        <v>269.02916103818097</v>
      </c>
      <c r="AD15" s="169">
        <f t="shared" ref="AD15" si="3">+W15+Y15+AA15</f>
        <v>607.35431002263351</v>
      </c>
      <c r="AE15" s="169">
        <f>AC15+AB15+Z15+X15</f>
        <v>892.68411599582294</v>
      </c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4"/>
      <c r="BK15" s="84"/>
    </row>
    <row r="16" spans="1:68" s="105" customFormat="1" ht="19.5" customHeight="1" x14ac:dyDescent="0.25">
      <c r="A16" s="186" t="str">
        <f>'Приложение 1'!A16</f>
        <v>3.</v>
      </c>
      <c r="B16" s="171" t="str">
        <f>'Приложение 1'!B16</f>
        <v>Иные проекты</v>
      </c>
      <c r="C16" s="187"/>
      <c r="D16" s="187"/>
      <c r="E16" s="187"/>
      <c r="F16" s="187"/>
      <c r="G16" s="166">
        <v>0</v>
      </c>
      <c r="H16" s="166">
        <v>0</v>
      </c>
      <c r="I16" s="166">
        <v>0</v>
      </c>
      <c r="J16" s="166">
        <v>0</v>
      </c>
      <c r="K16" s="166">
        <v>0</v>
      </c>
      <c r="L16" s="166">
        <v>0</v>
      </c>
      <c r="M16" s="166">
        <v>0</v>
      </c>
      <c r="N16" s="166">
        <v>0</v>
      </c>
      <c r="O16" s="166">
        <v>0</v>
      </c>
      <c r="P16" s="166">
        <v>0</v>
      </c>
      <c r="Q16" s="166">
        <v>0</v>
      </c>
      <c r="R16" s="166">
        <v>0</v>
      </c>
      <c r="S16" s="166">
        <v>0</v>
      </c>
      <c r="T16" s="166">
        <v>0</v>
      </c>
      <c r="U16" s="166">
        <v>0</v>
      </c>
      <c r="V16" s="166">
        <v>0</v>
      </c>
      <c r="W16" s="166">
        <v>0</v>
      </c>
      <c r="X16" s="166">
        <v>0</v>
      </c>
      <c r="Y16" s="166">
        <v>0</v>
      </c>
      <c r="Z16" s="166">
        <v>0</v>
      </c>
      <c r="AA16" s="166">
        <v>0</v>
      </c>
      <c r="AB16" s="166">
        <v>0</v>
      </c>
      <c r="AC16" s="166">
        <v>0</v>
      </c>
      <c r="AD16" s="166">
        <v>0</v>
      </c>
      <c r="AE16" s="166">
        <v>0</v>
      </c>
      <c r="AF16" s="104"/>
      <c r="AG16" s="104"/>
      <c r="AH16" s="104"/>
      <c r="AI16" s="104"/>
      <c r="AJ16" s="104"/>
      <c r="AK16" s="104"/>
      <c r="AL16" s="104"/>
      <c r="AM16" s="104"/>
      <c r="AN16" s="104"/>
      <c r="AO16" s="104"/>
      <c r="AP16" s="104"/>
      <c r="AQ16" s="104"/>
      <c r="AR16" s="104"/>
      <c r="AS16" s="104"/>
      <c r="AT16" s="104"/>
      <c r="AU16" s="104"/>
      <c r="AV16" s="104"/>
      <c r="AW16" s="104"/>
      <c r="AX16" s="104"/>
      <c r="AY16" s="104"/>
      <c r="AZ16" s="104"/>
      <c r="BA16" s="104"/>
      <c r="BB16" s="104"/>
      <c r="BC16" s="104"/>
      <c r="BD16" s="104"/>
      <c r="BE16" s="104"/>
      <c r="BF16" s="104"/>
      <c r="BG16" s="104"/>
      <c r="BH16" s="104"/>
      <c r="BI16" s="104"/>
      <c r="BJ16" s="104"/>
      <c r="BK16" s="104"/>
    </row>
    <row r="17" spans="1:63" s="34" customFormat="1" ht="19.5" customHeight="1" x14ac:dyDescent="0.25">
      <c r="A17" s="163"/>
      <c r="B17" s="171" t="s">
        <v>152</v>
      </c>
      <c r="C17" s="163"/>
      <c r="D17" s="163"/>
      <c r="E17" s="163"/>
      <c r="F17" s="163"/>
      <c r="G17" s="166">
        <f t="shared" ref="G17:AE17" si="4">G13+G14+G16</f>
        <v>555.59223748346528</v>
      </c>
      <c r="H17" s="166">
        <f t="shared" si="4"/>
        <v>835.81572202531265</v>
      </c>
      <c r="I17" s="166">
        <f t="shared" si="4"/>
        <v>607.35431002263351</v>
      </c>
      <c r="J17" s="166">
        <f t="shared" si="4"/>
        <v>0</v>
      </c>
      <c r="K17" s="166">
        <f t="shared" si="4"/>
        <v>0</v>
      </c>
      <c r="L17" s="166">
        <f t="shared" si="4"/>
        <v>607.35431002263351</v>
      </c>
      <c r="M17" s="166">
        <f t="shared" si="4"/>
        <v>0</v>
      </c>
      <c r="N17" s="166">
        <f t="shared" si="4"/>
        <v>892.68411599582294</v>
      </c>
      <c r="O17" s="166">
        <f t="shared" si="4"/>
        <v>0</v>
      </c>
      <c r="P17" s="166">
        <f t="shared" si="4"/>
        <v>0</v>
      </c>
      <c r="Q17" s="166">
        <f t="shared" si="4"/>
        <v>892.68411599582294</v>
      </c>
      <c r="R17" s="166">
        <f t="shared" si="4"/>
        <v>0</v>
      </c>
      <c r="S17" s="166">
        <f t="shared" si="4"/>
        <v>555.59223748346528</v>
      </c>
      <c r="T17" s="166">
        <f t="shared" si="4"/>
        <v>607.35431002263351</v>
      </c>
      <c r="U17" s="166">
        <f t="shared" si="4"/>
        <v>835.81572202531265</v>
      </c>
      <c r="V17" s="166">
        <f t="shared" si="4"/>
        <v>892.68411599582294</v>
      </c>
      <c r="W17" s="166">
        <f t="shared" si="4"/>
        <v>184.65698278000002</v>
      </c>
      <c r="X17" s="166">
        <f t="shared" si="4"/>
        <v>181.08192430722821</v>
      </c>
      <c r="Y17" s="166">
        <f t="shared" si="4"/>
        <v>201.72741711309467</v>
      </c>
      <c r="Z17" s="166">
        <f t="shared" si="4"/>
        <v>206.6751411771084</v>
      </c>
      <c r="AA17" s="166">
        <f t="shared" si="4"/>
        <v>220.96991012953879</v>
      </c>
      <c r="AB17" s="166">
        <f t="shared" si="4"/>
        <v>235.89788947330544</v>
      </c>
      <c r="AC17" s="166">
        <f t="shared" si="4"/>
        <v>269.02916103818097</v>
      </c>
      <c r="AD17" s="166">
        <f t="shared" si="4"/>
        <v>607.35431002263351</v>
      </c>
      <c r="AE17" s="166">
        <f t="shared" si="4"/>
        <v>892.68411599582294</v>
      </c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</row>
    <row r="18" spans="1:63" x14ac:dyDescent="0.25">
      <c r="W18" s="118"/>
      <c r="X18" s="118"/>
      <c r="Y18" s="118"/>
      <c r="Z18" s="118"/>
      <c r="AA18" s="118"/>
      <c r="AB18" s="118"/>
      <c r="AC18" s="118"/>
      <c r="AD18" s="118"/>
    </row>
    <row r="19" spans="1:63" x14ac:dyDescent="0.25">
      <c r="B19" s="113"/>
      <c r="AB19" s="27"/>
    </row>
    <row r="20" spans="1:63" x14ac:dyDescent="0.25">
      <c r="B20" s="114"/>
      <c r="W20" s="116"/>
      <c r="X20" s="116"/>
    </row>
    <row r="21" spans="1:63" x14ac:dyDescent="0.25">
      <c r="W21" s="116"/>
      <c r="X21" s="116"/>
      <c r="Y21" s="116"/>
      <c r="Z21" s="116"/>
      <c r="AA21" s="116"/>
      <c r="AB21" s="116"/>
      <c r="AC21" s="116"/>
      <c r="AD21" s="116"/>
      <c r="AE21" s="116"/>
    </row>
    <row r="22" spans="1:63" x14ac:dyDescent="0.25">
      <c r="W22" s="116"/>
      <c r="X22" s="116"/>
      <c r="Y22" s="116"/>
      <c r="Z22" s="116"/>
      <c r="AA22" s="116"/>
      <c r="AB22" s="116"/>
      <c r="AC22" s="158"/>
    </row>
  </sheetData>
  <mergeCells count="24">
    <mergeCell ref="A9:A11"/>
    <mergeCell ref="B9:B11"/>
    <mergeCell ref="AE10:AE11"/>
    <mergeCell ref="W9:AE9"/>
    <mergeCell ref="A3:AD3"/>
    <mergeCell ref="A8:AD8"/>
    <mergeCell ref="C9:C11"/>
    <mergeCell ref="A6:AD6"/>
    <mergeCell ref="A7:AD7"/>
    <mergeCell ref="S9:V9"/>
    <mergeCell ref="Y10:Z10"/>
    <mergeCell ref="AA10:AB10"/>
    <mergeCell ref="W10:X10"/>
    <mergeCell ref="A4:AD4"/>
    <mergeCell ref="Z1:AE1"/>
    <mergeCell ref="S10:T10"/>
    <mergeCell ref="D9:D11"/>
    <mergeCell ref="E9:F10"/>
    <mergeCell ref="G9:H10"/>
    <mergeCell ref="N10:R10"/>
    <mergeCell ref="I9:R9"/>
    <mergeCell ref="U10:V10"/>
    <mergeCell ref="I10:M10"/>
    <mergeCell ref="AD10:AD11"/>
  </mergeCells>
  <pageMargins left="0.78740157480314965" right="0.39370078740157483" top="0.78740157480314965" bottom="0.78740157480314965" header="0.39370078740157483" footer="0.39370078740157483"/>
  <pageSetup paperSize="8" scale="47" firstPageNumber="4" orientation="landscape" useFirstPageNumber="1" r:id="rId1"/>
  <headerFooter>
    <oddHeader>&amp;C&amp;P</oddHeader>
  </headerFooter>
  <rowBreaks count="1" manualBreakCount="1">
    <brk id="18" max="3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26"/>
  <sheetViews>
    <sheetView view="pageBreakPreview" zoomScale="90" zoomScaleNormal="80" zoomScaleSheetLayoutView="90" workbookViewId="0"/>
  </sheetViews>
  <sheetFormatPr defaultColWidth="9" defaultRowHeight="15.75" x14ac:dyDescent="0.25"/>
  <cols>
    <col min="1" max="1" width="8.75" style="27" customWidth="1"/>
    <col min="2" max="2" width="33.625" style="27" customWidth="1"/>
    <col min="3" max="3" width="14.5" style="27" customWidth="1"/>
    <col min="4" max="4" width="10.125" style="27" customWidth="1"/>
    <col min="5" max="5" width="10.875" style="144" customWidth="1"/>
    <col min="6" max="6" width="14.5" style="27" customWidth="1"/>
    <col min="7" max="7" width="7.625" style="27" customWidth="1"/>
    <col min="8" max="11" width="3.875" style="27" customWidth="1"/>
    <col min="12" max="12" width="7.625" style="27" customWidth="1"/>
    <col min="13" max="13" width="14.5" style="144" customWidth="1"/>
    <col min="14" max="14" width="7.625" style="144" customWidth="1"/>
    <col min="15" max="18" width="3.875" style="144" customWidth="1"/>
    <col min="19" max="19" width="7.625" style="144" customWidth="1"/>
    <col min="20" max="20" width="14.5" style="27" customWidth="1"/>
    <col min="21" max="21" width="7.625" style="27" customWidth="1"/>
    <col min="22" max="25" width="3.875" style="27" customWidth="1"/>
    <col min="26" max="26" width="7.625" style="27" customWidth="1"/>
    <col min="27" max="27" width="14.5" style="144" customWidth="1"/>
    <col min="28" max="28" width="7.125" style="144" customWidth="1"/>
    <col min="29" max="32" width="3.625" style="144" customWidth="1"/>
    <col min="33" max="33" width="7" style="144" customWidth="1"/>
    <col min="34" max="34" width="14.5" style="92" customWidth="1"/>
    <col min="35" max="35" width="7.125" style="92" customWidth="1"/>
    <col min="36" max="39" width="3.625" style="92" customWidth="1"/>
    <col min="40" max="40" width="7.125" style="92" customWidth="1"/>
    <col min="41" max="41" width="14.5" style="144" customWidth="1"/>
    <col min="42" max="42" width="7.125" style="144" customWidth="1"/>
    <col min="43" max="46" width="3.625" style="144" customWidth="1"/>
    <col min="47" max="47" width="7.125" style="144" customWidth="1"/>
    <col min="48" max="48" width="14.5" style="144" customWidth="1"/>
    <col min="49" max="49" width="7.125" style="144" customWidth="1"/>
    <col min="50" max="53" width="3.625" style="144" customWidth="1"/>
    <col min="54" max="54" width="7.125" style="144" customWidth="1"/>
    <col min="55" max="55" width="14.5" style="27" customWidth="1"/>
    <col min="56" max="56" width="7.125" style="27" customWidth="1"/>
    <col min="57" max="60" width="3.625" style="27" customWidth="1"/>
    <col min="61" max="61" width="7.125" style="27" customWidth="1"/>
    <col min="62" max="62" width="14.5" style="1" customWidth="1"/>
    <col min="63" max="63" width="7.125" style="1" customWidth="1"/>
    <col min="64" max="67" width="3.625" style="1" customWidth="1"/>
    <col min="68" max="68" width="7.125" style="1" customWidth="1"/>
    <col min="69" max="69" width="5.5" style="1" customWidth="1"/>
    <col min="70" max="71" width="5" style="1" customWidth="1"/>
    <col min="72" max="72" width="12.875" style="1" customWidth="1"/>
    <col min="73" max="82" width="5" style="1" customWidth="1"/>
    <col min="83" max="16384" width="9" style="1"/>
  </cols>
  <sheetData>
    <row r="1" spans="1:75" ht="211.5" customHeight="1" x14ac:dyDescent="0.25">
      <c r="T1" s="220" t="s">
        <v>265</v>
      </c>
      <c r="U1" s="220"/>
      <c r="V1" s="220"/>
      <c r="W1" s="220"/>
      <c r="X1" s="220"/>
      <c r="Y1" s="220"/>
      <c r="Z1" s="220"/>
      <c r="BI1" s="44"/>
    </row>
    <row r="2" spans="1:75" ht="18.75" x14ac:dyDescent="0.3">
      <c r="BI2" s="45"/>
    </row>
    <row r="3" spans="1:75" x14ac:dyDescent="0.25">
      <c r="A3" s="234" t="s">
        <v>96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145"/>
      <c r="AB3" s="145"/>
      <c r="AC3" s="145"/>
      <c r="AD3" s="145"/>
      <c r="AE3" s="145"/>
      <c r="AF3" s="145"/>
      <c r="AG3" s="145"/>
      <c r="AH3" s="98"/>
      <c r="AI3" s="98"/>
      <c r="AJ3" s="98"/>
      <c r="AK3" s="98"/>
      <c r="AL3" s="98"/>
      <c r="AM3" s="98"/>
      <c r="AN3" s="98"/>
      <c r="AO3" s="145"/>
      <c r="AP3" s="145"/>
      <c r="AQ3" s="145"/>
      <c r="AR3" s="145"/>
      <c r="AS3" s="145"/>
      <c r="AT3" s="145"/>
      <c r="AU3" s="145"/>
      <c r="AV3" s="154"/>
      <c r="AW3" s="154"/>
      <c r="AX3" s="154"/>
      <c r="AY3" s="154"/>
      <c r="AZ3" s="154"/>
      <c r="BA3" s="154"/>
      <c r="BB3" s="154"/>
    </row>
    <row r="4" spans="1:75" x14ac:dyDescent="0.25">
      <c r="A4" s="235" t="s">
        <v>224</v>
      </c>
      <c r="B4" s="235"/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235"/>
      <c r="AA4" s="146"/>
      <c r="AB4" s="146"/>
      <c r="AC4" s="146"/>
      <c r="AD4" s="146"/>
      <c r="AE4" s="146"/>
      <c r="AF4" s="146"/>
      <c r="AG4" s="146"/>
      <c r="AH4" s="99"/>
      <c r="AI4" s="99"/>
      <c r="AJ4" s="99"/>
      <c r="AK4" s="99"/>
      <c r="AL4" s="99"/>
      <c r="AM4" s="99"/>
      <c r="AN4" s="99"/>
      <c r="AO4" s="146"/>
      <c r="AP4" s="146"/>
      <c r="AQ4" s="146"/>
      <c r="AR4" s="146"/>
      <c r="AS4" s="146"/>
      <c r="AT4" s="146"/>
      <c r="AU4" s="146"/>
      <c r="AV4" s="155"/>
      <c r="AW4" s="155"/>
      <c r="AX4" s="155"/>
      <c r="AY4" s="155"/>
      <c r="AZ4" s="155"/>
      <c r="BA4" s="155"/>
      <c r="BB4" s="155"/>
      <c r="BC4" s="37"/>
      <c r="BD4" s="37"/>
      <c r="BE4" s="37"/>
      <c r="BF4" s="37"/>
      <c r="BG4" s="37"/>
      <c r="BH4" s="37"/>
      <c r="BI4" s="37"/>
      <c r="BJ4" s="27"/>
      <c r="BK4" s="27"/>
    </row>
    <row r="5" spans="1:75" s="32" customFormat="1" ht="10.5" customHeight="1" x14ac:dyDescent="0.25">
      <c r="A5" s="37"/>
      <c r="B5" s="37"/>
      <c r="C5" s="37"/>
      <c r="D5" s="37"/>
      <c r="E5" s="146"/>
      <c r="F5" s="37"/>
      <c r="G5" s="37"/>
      <c r="H5" s="37"/>
      <c r="I5" s="37"/>
      <c r="J5" s="37"/>
      <c r="K5" s="37"/>
      <c r="L5" s="37"/>
      <c r="M5" s="155"/>
      <c r="N5" s="155"/>
      <c r="O5" s="155"/>
      <c r="P5" s="155"/>
      <c r="Q5" s="155"/>
      <c r="R5" s="155"/>
      <c r="S5" s="155"/>
      <c r="T5" s="37"/>
      <c r="U5" s="37"/>
      <c r="V5" s="37"/>
      <c r="W5" s="37"/>
      <c r="X5" s="37"/>
      <c r="Y5" s="37"/>
      <c r="Z5" s="37"/>
      <c r="AA5" s="146"/>
      <c r="AB5" s="146"/>
      <c r="AC5" s="146"/>
      <c r="AD5" s="146"/>
      <c r="AE5" s="146"/>
      <c r="AF5" s="146"/>
      <c r="AG5" s="146"/>
      <c r="AH5" s="99"/>
      <c r="AI5" s="99"/>
      <c r="AJ5" s="99"/>
      <c r="AK5" s="99"/>
      <c r="AL5" s="99"/>
      <c r="AM5" s="99"/>
      <c r="AN5" s="99"/>
      <c r="AO5" s="146"/>
      <c r="AP5" s="146"/>
      <c r="AQ5" s="146"/>
      <c r="AR5" s="146"/>
      <c r="AS5" s="146"/>
      <c r="AT5" s="146"/>
      <c r="AU5" s="146"/>
      <c r="AV5" s="155"/>
      <c r="AW5" s="155"/>
      <c r="AX5" s="155"/>
      <c r="AY5" s="155"/>
      <c r="AZ5" s="155"/>
      <c r="BA5" s="155"/>
      <c r="BB5" s="155"/>
      <c r="BC5" s="37"/>
      <c r="BD5" s="37"/>
      <c r="BE5" s="37"/>
      <c r="BF5" s="37"/>
      <c r="BG5" s="37"/>
      <c r="BH5" s="37"/>
      <c r="BI5" s="37"/>
      <c r="BJ5" s="27"/>
      <c r="BK5" s="27"/>
    </row>
    <row r="6" spans="1:75" ht="18.75" x14ac:dyDescent="0.25">
      <c r="A6" s="219" t="s">
        <v>232</v>
      </c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141"/>
      <c r="AB6" s="141"/>
      <c r="AC6" s="141"/>
      <c r="AD6" s="141"/>
      <c r="AE6" s="141"/>
      <c r="AF6" s="141"/>
      <c r="AG6" s="141"/>
      <c r="AH6" s="93"/>
      <c r="AI6" s="93"/>
      <c r="AJ6" s="93"/>
      <c r="AK6" s="93"/>
      <c r="AL6" s="93"/>
      <c r="AM6" s="93"/>
      <c r="AN6" s="93"/>
      <c r="AO6" s="141"/>
      <c r="AP6" s="141"/>
      <c r="AQ6" s="141"/>
      <c r="AR6" s="141"/>
      <c r="AS6" s="141"/>
      <c r="AT6" s="141"/>
      <c r="AU6" s="141"/>
      <c r="AV6" s="148"/>
      <c r="AW6" s="148"/>
      <c r="AX6" s="148"/>
      <c r="AY6" s="148"/>
      <c r="AZ6" s="148"/>
      <c r="BA6" s="148"/>
      <c r="BB6" s="148"/>
      <c r="BC6" s="46"/>
      <c r="BD6" s="46"/>
      <c r="BE6" s="46"/>
      <c r="BF6" s="46"/>
      <c r="BG6" s="46"/>
      <c r="BH6" s="46"/>
      <c r="BI6" s="46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</row>
    <row r="7" spans="1:75" x14ac:dyDescent="0.25">
      <c r="A7" s="207" t="s">
        <v>102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142"/>
      <c r="AB7" s="142"/>
      <c r="AC7" s="142"/>
      <c r="AD7" s="142"/>
      <c r="AE7" s="142"/>
      <c r="AF7" s="142"/>
      <c r="AG7" s="142"/>
      <c r="AH7" s="95"/>
      <c r="AI7" s="95"/>
      <c r="AJ7" s="95"/>
      <c r="AK7" s="95"/>
      <c r="AL7" s="95"/>
      <c r="AM7" s="95"/>
      <c r="AN7" s="95"/>
      <c r="AO7" s="142"/>
      <c r="AP7" s="142"/>
      <c r="AQ7" s="142"/>
      <c r="AR7" s="142"/>
      <c r="AS7" s="142"/>
      <c r="AT7" s="142"/>
      <c r="AU7" s="142"/>
      <c r="AV7" s="149"/>
      <c r="AW7" s="149"/>
      <c r="AX7" s="149"/>
      <c r="AY7" s="149"/>
      <c r="AZ7" s="149"/>
      <c r="BA7" s="149"/>
      <c r="BB7" s="149"/>
      <c r="BC7" s="47"/>
      <c r="BD7" s="47"/>
      <c r="BE7" s="47"/>
      <c r="BF7" s="47"/>
      <c r="BG7" s="47"/>
      <c r="BH7" s="47"/>
      <c r="BI7" s="47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</row>
    <row r="8" spans="1:75" ht="14.25" customHeight="1" x14ac:dyDescent="0.25">
      <c r="A8" s="236"/>
      <c r="B8" s="236"/>
      <c r="C8" s="236"/>
      <c r="D8" s="236"/>
      <c r="E8" s="236"/>
      <c r="F8" s="237"/>
      <c r="G8" s="237"/>
      <c r="H8" s="237"/>
      <c r="I8" s="237"/>
      <c r="J8" s="237"/>
      <c r="K8" s="237"/>
      <c r="L8" s="237"/>
      <c r="M8" s="237"/>
      <c r="N8" s="237"/>
      <c r="O8" s="237"/>
      <c r="P8" s="237"/>
      <c r="Q8" s="237"/>
      <c r="R8" s="237"/>
      <c r="S8" s="237"/>
      <c r="T8" s="237"/>
      <c r="U8" s="237"/>
      <c r="V8" s="237"/>
      <c r="W8" s="237"/>
      <c r="X8" s="237"/>
      <c r="Y8" s="237"/>
      <c r="Z8" s="237"/>
      <c r="AA8" s="237"/>
      <c r="AB8" s="237"/>
      <c r="AC8" s="237"/>
      <c r="AD8" s="237"/>
      <c r="AE8" s="237"/>
      <c r="AF8" s="237"/>
      <c r="AG8" s="237"/>
      <c r="AH8" s="237"/>
      <c r="AI8" s="237"/>
      <c r="AJ8" s="237"/>
      <c r="AK8" s="237"/>
      <c r="AL8" s="237"/>
      <c r="AM8" s="237"/>
      <c r="AN8" s="237"/>
      <c r="AO8" s="237"/>
      <c r="AP8" s="237"/>
      <c r="AQ8" s="237"/>
      <c r="AR8" s="237"/>
      <c r="AS8" s="237"/>
      <c r="AT8" s="237"/>
      <c r="AU8" s="237"/>
      <c r="AV8" s="237"/>
      <c r="AW8" s="237"/>
      <c r="AX8" s="237"/>
      <c r="AY8" s="237"/>
      <c r="AZ8" s="237"/>
      <c r="BA8" s="237"/>
      <c r="BB8" s="237"/>
      <c r="BC8" s="237"/>
      <c r="BD8" s="237"/>
      <c r="BE8" s="237"/>
      <c r="BF8" s="237"/>
      <c r="BG8" s="237"/>
      <c r="BH8" s="237"/>
      <c r="BI8" s="237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</row>
    <row r="9" spans="1:75" ht="30" customHeight="1" x14ac:dyDescent="0.25">
      <c r="A9" s="226" t="s">
        <v>69</v>
      </c>
      <c r="B9" s="226" t="s">
        <v>18</v>
      </c>
      <c r="C9" s="226" t="s">
        <v>172</v>
      </c>
      <c r="D9" s="239" t="s">
        <v>86</v>
      </c>
      <c r="E9" s="239"/>
      <c r="F9" s="240" t="s">
        <v>223</v>
      </c>
      <c r="G9" s="240"/>
      <c r="H9" s="240"/>
      <c r="I9" s="240"/>
      <c r="J9" s="240"/>
      <c r="K9" s="240"/>
      <c r="L9" s="240"/>
      <c r="M9" s="240"/>
      <c r="N9" s="240"/>
      <c r="O9" s="240"/>
      <c r="P9" s="240"/>
      <c r="Q9" s="240"/>
      <c r="R9" s="240"/>
      <c r="S9" s="240"/>
      <c r="T9" s="240"/>
      <c r="U9" s="240"/>
      <c r="V9" s="240"/>
      <c r="W9" s="240"/>
      <c r="X9" s="240"/>
      <c r="Y9" s="240"/>
      <c r="Z9" s="240"/>
      <c r="AA9" s="240"/>
      <c r="AB9" s="240"/>
      <c r="AC9" s="240"/>
      <c r="AD9" s="240"/>
      <c r="AE9" s="240"/>
      <c r="AF9" s="240"/>
      <c r="AG9" s="240"/>
      <c r="AH9" s="240"/>
      <c r="AI9" s="240"/>
      <c r="AJ9" s="240"/>
      <c r="AK9" s="240"/>
      <c r="AL9" s="240"/>
      <c r="AM9" s="240"/>
      <c r="AN9" s="240"/>
      <c r="AO9" s="240"/>
      <c r="AP9" s="240"/>
      <c r="AQ9" s="240"/>
      <c r="AR9" s="240"/>
      <c r="AS9" s="240"/>
      <c r="AT9" s="240"/>
      <c r="AU9" s="240"/>
      <c r="AV9" s="240"/>
      <c r="AW9" s="240"/>
      <c r="AX9" s="240"/>
      <c r="AY9" s="240"/>
      <c r="AZ9" s="240"/>
      <c r="BA9" s="240"/>
      <c r="BB9" s="240"/>
      <c r="BC9" s="240"/>
      <c r="BD9" s="240"/>
      <c r="BE9" s="240"/>
      <c r="BF9" s="240"/>
      <c r="BG9" s="240"/>
      <c r="BH9" s="240"/>
      <c r="BI9" s="240"/>
      <c r="BJ9" s="240"/>
      <c r="BK9" s="240"/>
      <c r="BL9" s="240"/>
      <c r="BM9" s="240"/>
      <c r="BN9" s="240"/>
      <c r="BO9" s="240"/>
      <c r="BP9" s="240"/>
      <c r="BQ9" s="5"/>
      <c r="BR9" s="5"/>
      <c r="BS9" s="5"/>
      <c r="BT9" s="5"/>
      <c r="BU9" s="34"/>
      <c r="BV9" s="34"/>
      <c r="BW9" s="34"/>
    </row>
    <row r="10" spans="1:75" ht="30" customHeight="1" x14ac:dyDescent="0.25">
      <c r="A10" s="238"/>
      <c r="B10" s="238"/>
      <c r="C10" s="238"/>
      <c r="D10" s="239"/>
      <c r="E10" s="239"/>
      <c r="F10" s="228" t="s">
        <v>197</v>
      </c>
      <c r="G10" s="229"/>
      <c r="H10" s="229"/>
      <c r="I10" s="229"/>
      <c r="J10" s="229"/>
      <c r="K10" s="229"/>
      <c r="L10" s="229"/>
      <c r="M10" s="228" t="s">
        <v>197</v>
      </c>
      <c r="N10" s="229"/>
      <c r="O10" s="229"/>
      <c r="P10" s="229"/>
      <c r="Q10" s="229"/>
      <c r="R10" s="229"/>
      <c r="S10" s="229"/>
      <c r="T10" s="228" t="s">
        <v>202</v>
      </c>
      <c r="U10" s="229"/>
      <c r="V10" s="229"/>
      <c r="W10" s="229"/>
      <c r="X10" s="229"/>
      <c r="Y10" s="229"/>
      <c r="Z10" s="229"/>
      <c r="AA10" s="228" t="s">
        <v>202</v>
      </c>
      <c r="AB10" s="229"/>
      <c r="AC10" s="229"/>
      <c r="AD10" s="229"/>
      <c r="AE10" s="229"/>
      <c r="AF10" s="229"/>
      <c r="AG10" s="229"/>
      <c r="AH10" s="228" t="s">
        <v>199</v>
      </c>
      <c r="AI10" s="229"/>
      <c r="AJ10" s="229"/>
      <c r="AK10" s="229"/>
      <c r="AL10" s="229"/>
      <c r="AM10" s="229"/>
      <c r="AN10" s="229"/>
      <c r="AO10" s="228" t="s">
        <v>199</v>
      </c>
      <c r="AP10" s="229"/>
      <c r="AQ10" s="229"/>
      <c r="AR10" s="229"/>
      <c r="AS10" s="229"/>
      <c r="AT10" s="229"/>
      <c r="AU10" s="229"/>
      <c r="AV10" s="228" t="s">
        <v>201</v>
      </c>
      <c r="AW10" s="229"/>
      <c r="AX10" s="229"/>
      <c r="AY10" s="229"/>
      <c r="AZ10" s="229"/>
      <c r="BA10" s="229"/>
      <c r="BB10" s="230"/>
      <c r="BC10" s="231" t="s">
        <v>106</v>
      </c>
      <c r="BD10" s="232"/>
      <c r="BE10" s="232"/>
      <c r="BF10" s="232"/>
      <c r="BG10" s="232"/>
      <c r="BH10" s="232"/>
      <c r="BI10" s="233"/>
      <c r="BJ10" s="231" t="s">
        <v>106</v>
      </c>
      <c r="BK10" s="232"/>
      <c r="BL10" s="232"/>
      <c r="BM10" s="232"/>
      <c r="BN10" s="232"/>
      <c r="BO10" s="232"/>
      <c r="BP10" s="233"/>
      <c r="BQ10" s="34"/>
      <c r="BR10" s="34"/>
      <c r="BS10" s="34"/>
      <c r="BT10" s="34"/>
      <c r="BU10" s="34"/>
      <c r="BV10" s="34"/>
      <c r="BW10" s="34"/>
    </row>
    <row r="11" spans="1:75" ht="30" customHeight="1" x14ac:dyDescent="0.25">
      <c r="A11" s="238"/>
      <c r="B11" s="238"/>
      <c r="C11" s="238"/>
      <c r="D11" s="239"/>
      <c r="E11" s="239"/>
      <c r="F11" s="229" t="s">
        <v>10</v>
      </c>
      <c r="G11" s="229"/>
      <c r="H11" s="229"/>
      <c r="I11" s="229"/>
      <c r="J11" s="229"/>
      <c r="K11" s="229"/>
      <c r="L11" s="230"/>
      <c r="M11" s="240" t="s">
        <v>191</v>
      </c>
      <c r="N11" s="240"/>
      <c r="O11" s="240"/>
      <c r="P11" s="240"/>
      <c r="Q11" s="240"/>
      <c r="R11" s="240"/>
      <c r="S11" s="240"/>
      <c r="T11" s="229" t="s">
        <v>10</v>
      </c>
      <c r="U11" s="229"/>
      <c r="V11" s="229"/>
      <c r="W11" s="229"/>
      <c r="X11" s="229"/>
      <c r="Y11" s="229"/>
      <c r="Z11" s="230"/>
      <c r="AA11" s="228" t="s">
        <v>191</v>
      </c>
      <c r="AB11" s="229"/>
      <c r="AC11" s="229"/>
      <c r="AD11" s="229"/>
      <c r="AE11" s="229"/>
      <c r="AF11" s="229"/>
      <c r="AG11" s="229"/>
      <c r="AH11" s="228" t="s">
        <v>10</v>
      </c>
      <c r="AI11" s="229"/>
      <c r="AJ11" s="229"/>
      <c r="AK11" s="229"/>
      <c r="AL11" s="229"/>
      <c r="AM11" s="229"/>
      <c r="AN11" s="230"/>
      <c r="AO11" s="228" t="s">
        <v>191</v>
      </c>
      <c r="AP11" s="229"/>
      <c r="AQ11" s="229"/>
      <c r="AR11" s="229"/>
      <c r="AS11" s="229"/>
      <c r="AT11" s="229"/>
      <c r="AU11" s="229"/>
      <c r="AV11" s="228" t="s">
        <v>10</v>
      </c>
      <c r="AW11" s="229"/>
      <c r="AX11" s="229"/>
      <c r="AY11" s="229"/>
      <c r="AZ11" s="229"/>
      <c r="BA11" s="229"/>
      <c r="BB11" s="230"/>
      <c r="BC11" s="228" t="s">
        <v>10</v>
      </c>
      <c r="BD11" s="229"/>
      <c r="BE11" s="229"/>
      <c r="BF11" s="229"/>
      <c r="BG11" s="229"/>
      <c r="BH11" s="229"/>
      <c r="BI11" s="230"/>
      <c r="BJ11" s="240" t="s">
        <v>191</v>
      </c>
      <c r="BK11" s="240"/>
      <c r="BL11" s="240"/>
      <c r="BM11" s="240"/>
      <c r="BN11" s="240"/>
      <c r="BO11" s="240"/>
      <c r="BP11" s="240"/>
      <c r="BQ11" s="34"/>
      <c r="BR11" s="34"/>
      <c r="BS11" s="34"/>
      <c r="BT11" s="34"/>
      <c r="BU11" s="34"/>
      <c r="BV11" s="34"/>
      <c r="BW11" s="34"/>
    </row>
    <row r="12" spans="1:75" s="34" customFormat="1" ht="37.5" customHeight="1" x14ac:dyDescent="0.25">
      <c r="A12" s="238"/>
      <c r="B12" s="238"/>
      <c r="C12" s="238"/>
      <c r="D12" s="226" t="s">
        <v>88</v>
      </c>
      <c r="E12" s="226" t="s">
        <v>221</v>
      </c>
      <c r="F12" s="172" t="s">
        <v>27</v>
      </c>
      <c r="G12" s="228" t="s">
        <v>26</v>
      </c>
      <c r="H12" s="229"/>
      <c r="I12" s="229"/>
      <c r="J12" s="229"/>
      <c r="K12" s="229"/>
      <c r="L12" s="230"/>
      <c r="M12" s="172" t="s">
        <v>27</v>
      </c>
      <c r="N12" s="228" t="s">
        <v>26</v>
      </c>
      <c r="O12" s="229"/>
      <c r="P12" s="229"/>
      <c r="Q12" s="229"/>
      <c r="R12" s="229"/>
      <c r="S12" s="230"/>
      <c r="T12" s="172" t="s">
        <v>27</v>
      </c>
      <c r="U12" s="228" t="s">
        <v>26</v>
      </c>
      <c r="V12" s="229"/>
      <c r="W12" s="229"/>
      <c r="X12" s="229"/>
      <c r="Y12" s="229"/>
      <c r="Z12" s="230"/>
      <c r="AA12" s="172" t="s">
        <v>27</v>
      </c>
      <c r="AB12" s="228" t="s">
        <v>26</v>
      </c>
      <c r="AC12" s="229"/>
      <c r="AD12" s="229"/>
      <c r="AE12" s="229"/>
      <c r="AF12" s="229"/>
      <c r="AG12" s="230"/>
      <c r="AH12" s="172" t="s">
        <v>27</v>
      </c>
      <c r="AI12" s="228" t="s">
        <v>26</v>
      </c>
      <c r="AJ12" s="229"/>
      <c r="AK12" s="229"/>
      <c r="AL12" s="229"/>
      <c r="AM12" s="229"/>
      <c r="AN12" s="230"/>
      <c r="AO12" s="172" t="s">
        <v>27</v>
      </c>
      <c r="AP12" s="228" t="s">
        <v>26</v>
      </c>
      <c r="AQ12" s="229"/>
      <c r="AR12" s="229"/>
      <c r="AS12" s="229"/>
      <c r="AT12" s="229"/>
      <c r="AU12" s="230"/>
      <c r="AV12" s="172" t="s">
        <v>27</v>
      </c>
      <c r="AW12" s="228" t="s">
        <v>26</v>
      </c>
      <c r="AX12" s="229"/>
      <c r="AY12" s="229"/>
      <c r="AZ12" s="229"/>
      <c r="BA12" s="229"/>
      <c r="BB12" s="230"/>
      <c r="BC12" s="172" t="s">
        <v>27</v>
      </c>
      <c r="BD12" s="228" t="s">
        <v>26</v>
      </c>
      <c r="BE12" s="229"/>
      <c r="BF12" s="229"/>
      <c r="BG12" s="229"/>
      <c r="BH12" s="229"/>
      <c r="BI12" s="230"/>
      <c r="BJ12" s="172" t="s">
        <v>27</v>
      </c>
      <c r="BK12" s="228" t="s">
        <v>26</v>
      </c>
      <c r="BL12" s="229"/>
      <c r="BM12" s="229"/>
      <c r="BN12" s="229"/>
      <c r="BO12" s="229"/>
      <c r="BP12" s="230"/>
    </row>
    <row r="13" spans="1:75" s="34" customFormat="1" ht="66" customHeight="1" x14ac:dyDescent="0.25">
      <c r="A13" s="227"/>
      <c r="B13" s="227"/>
      <c r="C13" s="227"/>
      <c r="D13" s="227"/>
      <c r="E13" s="227"/>
      <c r="F13" s="161" t="s">
        <v>12</v>
      </c>
      <c r="G13" s="161" t="s">
        <v>12</v>
      </c>
      <c r="H13" s="173" t="s">
        <v>216</v>
      </c>
      <c r="I13" s="173" t="s">
        <v>217</v>
      </c>
      <c r="J13" s="173" t="s">
        <v>218</v>
      </c>
      <c r="K13" s="173" t="s">
        <v>219</v>
      </c>
      <c r="L13" s="173" t="s">
        <v>220</v>
      </c>
      <c r="M13" s="161" t="s">
        <v>12</v>
      </c>
      <c r="N13" s="161" t="s">
        <v>12</v>
      </c>
      <c r="O13" s="173" t="s">
        <v>216</v>
      </c>
      <c r="P13" s="173" t="s">
        <v>217</v>
      </c>
      <c r="Q13" s="173" t="s">
        <v>218</v>
      </c>
      <c r="R13" s="173" t="s">
        <v>219</v>
      </c>
      <c r="S13" s="173" t="s">
        <v>220</v>
      </c>
      <c r="T13" s="161" t="s">
        <v>12</v>
      </c>
      <c r="U13" s="161" t="s">
        <v>12</v>
      </c>
      <c r="V13" s="173" t="s">
        <v>216</v>
      </c>
      <c r="W13" s="173" t="s">
        <v>217</v>
      </c>
      <c r="X13" s="173" t="s">
        <v>218</v>
      </c>
      <c r="Y13" s="173" t="s">
        <v>219</v>
      </c>
      <c r="Z13" s="173" t="s">
        <v>220</v>
      </c>
      <c r="AA13" s="161" t="s">
        <v>12</v>
      </c>
      <c r="AB13" s="161" t="s">
        <v>12</v>
      </c>
      <c r="AC13" s="173" t="s">
        <v>216</v>
      </c>
      <c r="AD13" s="173" t="s">
        <v>217</v>
      </c>
      <c r="AE13" s="173" t="s">
        <v>218</v>
      </c>
      <c r="AF13" s="173" t="s">
        <v>219</v>
      </c>
      <c r="AG13" s="173" t="s">
        <v>220</v>
      </c>
      <c r="AH13" s="161" t="s">
        <v>12</v>
      </c>
      <c r="AI13" s="161" t="s">
        <v>12</v>
      </c>
      <c r="AJ13" s="173" t="s">
        <v>216</v>
      </c>
      <c r="AK13" s="173" t="s">
        <v>217</v>
      </c>
      <c r="AL13" s="173" t="s">
        <v>218</v>
      </c>
      <c r="AM13" s="173" t="s">
        <v>219</v>
      </c>
      <c r="AN13" s="173" t="s">
        <v>220</v>
      </c>
      <c r="AO13" s="161" t="s">
        <v>12</v>
      </c>
      <c r="AP13" s="161" t="s">
        <v>12</v>
      </c>
      <c r="AQ13" s="173" t="s">
        <v>216</v>
      </c>
      <c r="AR13" s="173" t="s">
        <v>217</v>
      </c>
      <c r="AS13" s="173" t="s">
        <v>218</v>
      </c>
      <c r="AT13" s="173" t="s">
        <v>219</v>
      </c>
      <c r="AU13" s="173" t="s">
        <v>220</v>
      </c>
      <c r="AV13" s="161" t="s">
        <v>12</v>
      </c>
      <c r="AW13" s="161" t="s">
        <v>12</v>
      </c>
      <c r="AX13" s="173" t="s">
        <v>216</v>
      </c>
      <c r="AY13" s="173" t="s">
        <v>217</v>
      </c>
      <c r="AZ13" s="173" t="s">
        <v>218</v>
      </c>
      <c r="BA13" s="173" t="s">
        <v>219</v>
      </c>
      <c r="BB13" s="173" t="s">
        <v>220</v>
      </c>
      <c r="BC13" s="161" t="s">
        <v>12</v>
      </c>
      <c r="BD13" s="161" t="s">
        <v>12</v>
      </c>
      <c r="BE13" s="173" t="s">
        <v>216</v>
      </c>
      <c r="BF13" s="173" t="s">
        <v>217</v>
      </c>
      <c r="BG13" s="173" t="s">
        <v>218</v>
      </c>
      <c r="BH13" s="173" t="s">
        <v>219</v>
      </c>
      <c r="BI13" s="173" t="s">
        <v>220</v>
      </c>
      <c r="BJ13" s="161" t="s">
        <v>12</v>
      </c>
      <c r="BK13" s="161" t="s">
        <v>12</v>
      </c>
      <c r="BL13" s="173" t="s">
        <v>216</v>
      </c>
      <c r="BM13" s="173" t="s">
        <v>217</v>
      </c>
      <c r="BN13" s="173" t="s">
        <v>218</v>
      </c>
      <c r="BO13" s="173" t="s">
        <v>219</v>
      </c>
      <c r="BP13" s="173" t="s">
        <v>220</v>
      </c>
    </row>
    <row r="14" spans="1:75" s="34" customFormat="1" x14ac:dyDescent="0.25">
      <c r="A14" s="174">
        <v>1</v>
      </c>
      <c r="B14" s="174">
        <f>A14+1</f>
        <v>2</v>
      </c>
      <c r="C14" s="174">
        <f t="shared" ref="C14:BP14" si="0">B14+1</f>
        <v>3</v>
      </c>
      <c r="D14" s="174">
        <f t="shared" si="0"/>
        <v>4</v>
      </c>
      <c r="E14" s="174">
        <f t="shared" si="0"/>
        <v>5</v>
      </c>
      <c r="F14" s="174">
        <f t="shared" si="0"/>
        <v>6</v>
      </c>
      <c r="G14" s="174">
        <f t="shared" si="0"/>
        <v>7</v>
      </c>
      <c r="H14" s="174">
        <f t="shared" si="0"/>
        <v>8</v>
      </c>
      <c r="I14" s="174">
        <f t="shared" si="0"/>
        <v>9</v>
      </c>
      <c r="J14" s="174">
        <f t="shared" si="0"/>
        <v>10</v>
      </c>
      <c r="K14" s="174">
        <f t="shared" si="0"/>
        <v>11</v>
      </c>
      <c r="L14" s="174">
        <f t="shared" si="0"/>
        <v>12</v>
      </c>
      <c r="M14" s="174">
        <f t="shared" ref="M14" si="1">L14+1</f>
        <v>13</v>
      </c>
      <c r="N14" s="174">
        <f t="shared" ref="N14" si="2">M14+1</f>
        <v>14</v>
      </c>
      <c r="O14" s="174">
        <f t="shared" ref="O14" si="3">N14+1</f>
        <v>15</v>
      </c>
      <c r="P14" s="174">
        <f t="shared" ref="P14" si="4">O14+1</f>
        <v>16</v>
      </c>
      <c r="Q14" s="174">
        <f t="shared" ref="Q14" si="5">P14+1</f>
        <v>17</v>
      </c>
      <c r="R14" s="174">
        <f t="shared" ref="R14" si="6">Q14+1</f>
        <v>18</v>
      </c>
      <c r="S14" s="174">
        <f t="shared" ref="S14" si="7">R14+1</f>
        <v>19</v>
      </c>
      <c r="T14" s="174">
        <f>L14+1</f>
        <v>13</v>
      </c>
      <c r="U14" s="174">
        <f t="shared" si="0"/>
        <v>14</v>
      </c>
      <c r="V14" s="174">
        <f t="shared" si="0"/>
        <v>15</v>
      </c>
      <c r="W14" s="174">
        <f t="shared" si="0"/>
        <v>16</v>
      </c>
      <c r="X14" s="174">
        <f t="shared" si="0"/>
        <v>17</v>
      </c>
      <c r="Y14" s="174">
        <f t="shared" si="0"/>
        <v>18</v>
      </c>
      <c r="Z14" s="174">
        <f t="shared" si="0"/>
        <v>19</v>
      </c>
      <c r="AA14" s="174">
        <f t="shared" si="0"/>
        <v>20</v>
      </c>
      <c r="AB14" s="174">
        <f t="shared" si="0"/>
        <v>21</v>
      </c>
      <c r="AC14" s="174">
        <f t="shared" si="0"/>
        <v>22</v>
      </c>
      <c r="AD14" s="174">
        <f t="shared" si="0"/>
        <v>23</v>
      </c>
      <c r="AE14" s="174">
        <f t="shared" si="0"/>
        <v>24</v>
      </c>
      <c r="AF14" s="174">
        <f t="shared" si="0"/>
        <v>25</v>
      </c>
      <c r="AG14" s="174">
        <f t="shared" si="0"/>
        <v>26</v>
      </c>
      <c r="AH14" s="174">
        <f t="shared" si="0"/>
        <v>27</v>
      </c>
      <c r="AI14" s="174">
        <f t="shared" si="0"/>
        <v>28</v>
      </c>
      <c r="AJ14" s="174">
        <f t="shared" si="0"/>
        <v>29</v>
      </c>
      <c r="AK14" s="174">
        <f t="shared" si="0"/>
        <v>30</v>
      </c>
      <c r="AL14" s="174">
        <f t="shared" si="0"/>
        <v>31</v>
      </c>
      <c r="AM14" s="174">
        <f t="shared" si="0"/>
        <v>32</v>
      </c>
      <c r="AN14" s="174">
        <f t="shared" si="0"/>
        <v>33</v>
      </c>
      <c r="AO14" s="174">
        <f t="shared" si="0"/>
        <v>34</v>
      </c>
      <c r="AP14" s="174">
        <f t="shared" si="0"/>
        <v>35</v>
      </c>
      <c r="AQ14" s="174">
        <f t="shared" si="0"/>
        <v>36</v>
      </c>
      <c r="AR14" s="174">
        <f t="shared" si="0"/>
        <v>37</v>
      </c>
      <c r="AS14" s="174">
        <f t="shared" si="0"/>
        <v>38</v>
      </c>
      <c r="AT14" s="174">
        <f t="shared" si="0"/>
        <v>39</v>
      </c>
      <c r="AU14" s="174">
        <f t="shared" si="0"/>
        <v>40</v>
      </c>
      <c r="AV14" s="174">
        <f t="shared" ref="AV14" si="8">AU14+1</f>
        <v>41</v>
      </c>
      <c r="AW14" s="174">
        <f t="shared" ref="AW14" si="9">AV14+1</f>
        <v>42</v>
      </c>
      <c r="AX14" s="174">
        <f t="shared" ref="AX14" si="10">AW14+1</f>
        <v>43</v>
      </c>
      <c r="AY14" s="174">
        <f t="shared" ref="AY14" si="11">AX14+1</f>
        <v>44</v>
      </c>
      <c r="AZ14" s="174">
        <f t="shared" ref="AZ14" si="12">AY14+1</f>
        <v>45</v>
      </c>
      <c r="BA14" s="174">
        <f t="shared" ref="BA14" si="13">AZ14+1</f>
        <v>46</v>
      </c>
      <c r="BB14" s="174">
        <f t="shared" ref="BB14" si="14">BA14+1</f>
        <v>47</v>
      </c>
      <c r="BC14" s="174">
        <f>AU14+1</f>
        <v>41</v>
      </c>
      <c r="BD14" s="174">
        <f t="shared" si="0"/>
        <v>42</v>
      </c>
      <c r="BE14" s="174">
        <f t="shared" si="0"/>
        <v>43</v>
      </c>
      <c r="BF14" s="174">
        <f t="shared" si="0"/>
        <v>44</v>
      </c>
      <c r="BG14" s="174">
        <f t="shared" si="0"/>
        <v>45</v>
      </c>
      <c r="BH14" s="174">
        <f t="shared" si="0"/>
        <v>46</v>
      </c>
      <c r="BI14" s="174">
        <f t="shared" si="0"/>
        <v>47</v>
      </c>
      <c r="BJ14" s="174">
        <f t="shared" si="0"/>
        <v>48</v>
      </c>
      <c r="BK14" s="174">
        <f t="shared" si="0"/>
        <v>49</v>
      </c>
      <c r="BL14" s="174">
        <f t="shared" si="0"/>
        <v>50</v>
      </c>
      <c r="BM14" s="174">
        <f t="shared" si="0"/>
        <v>51</v>
      </c>
      <c r="BN14" s="174">
        <f t="shared" si="0"/>
        <v>52</v>
      </c>
      <c r="BO14" s="174">
        <f t="shared" si="0"/>
        <v>53</v>
      </c>
      <c r="BP14" s="174">
        <f t="shared" si="0"/>
        <v>54</v>
      </c>
    </row>
    <row r="15" spans="1:75" s="105" customFormat="1" ht="18" customHeight="1" x14ac:dyDescent="0.25">
      <c r="A15" s="175" t="str">
        <f>'Приложение 1'!A13</f>
        <v>1.</v>
      </c>
      <c r="B15" s="176" t="str">
        <f>'Приложение 1'!B13</f>
        <v>Приобретение ИТ-имущества</v>
      </c>
      <c r="C15" s="175"/>
      <c r="D15" s="177">
        <v>0</v>
      </c>
      <c r="E15" s="177">
        <v>0</v>
      </c>
      <c r="F15" s="177">
        <v>0</v>
      </c>
      <c r="G15" s="177">
        <v>0</v>
      </c>
      <c r="H15" s="178" t="s">
        <v>222</v>
      </c>
      <c r="I15" s="178" t="s">
        <v>222</v>
      </c>
      <c r="J15" s="178" t="s">
        <v>222</v>
      </c>
      <c r="K15" s="178" t="s">
        <v>222</v>
      </c>
      <c r="L15" s="177">
        <v>0</v>
      </c>
      <c r="M15" s="177">
        <v>0</v>
      </c>
      <c r="N15" s="177">
        <v>0</v>
      </c>
      <c r="O15" s="178" t="s">
        <v>222</v>
      </c>
      <c r="P15" s="178" t="s">
        <v>222</v>
      </c>
      <c r="Q15" s="178" t="s">
        <v>222</v>
      </c>
      <c r="R15" s="178" t="s">
        <v>222</v>
      </c>
      <c r="S15" s="177">
        <v>0</v>
      </c>
      <c r="T15" s="177">
        <v>0</v>
      </c>
      <c r="U15" s="177">
        <v>0</v>
      </c>
      <c r="V15" s="178" t="s">
        <v>222</v>
      </c>
      <c r="W15" s="178" t="s">
        <v>222</v>
      </c>
      <c r="X15" s="178" t="s">
        <v>222</v>
      </c>
      <c r="Y15" s="178" t="s">
        <v>222</v>
      </c>
      <c r="Z15" s="177">
        <v>0</v>
      </c>
      <c r="AA15" s="177">
        <v>0</v>
      </c>
      <c r="AB15" s="177">
        <v>0</v>
      </c>
      <c r="AC15" s="178" t="s">
        <v>222</v>
      </c>
      <c r="AD15" s="178" t="s">
        <v>222</v>
      </c>
      <c r="AE15" s="178" t="s">
        <v>222</v>
      </c>
      <c r="AF15" s="178" t="s">
        <v>222</v>
      </c>
      <c r="AG15" s="177">
        <v>0</v>
      </c>
      <c r="AH15" s="177">
        <v>0</v>
      </c>
      <c r="AI15" s="177">
        <v>0</v>
      </c>
      <c r="AJ15" s="178" t="s">
        <v>222</v>
      </c>
      <c r="AK15" s="178" t="s">
        <v>222</v>
      </c>
      <c r="AL15" s="178" t="s">
        <v>222</v>
      </c>
      <c r="AM15" s="178" t="s">
        <v>222</v>
      </c>
      <c r="AN15" s="177">
        <v>0</v>
      </c>
      <c r="AO15" s="177">
        <v>0</v>
      </c>
      <c r="AP15" s="177">
        <v>0</v>
      </c>
      <c r="AQ15" s="178" t="s">
        <v>222</v>
      </c>
      <c r="AR15" s="178" t="s">
        <v>222</v>
      </c>
      <c r="AS15" s="178" t="s">
        <v>222</v>
      </c>
      <c r="AT15" s="178" t="s">
        <v>222</v>
      </c>
      <c r="AU15" s="177">
        <v>0</v>
      </c>
      <c r="AV15" s="177">
        <v>0</v>
      </c>
      <c r="AW15" s="177">
        <v>0</v>
      </c>
      <c r="AX15" s="178" t="s">
        <v>222</v>
      </c>
      <c r="AY15" s="178" t="s">
        <v>222</v>
      </c>
      <c r="AZ15" s="178" t="s">
        <v>222</v>
      </c>
      <c r="BA15" s="178" t="s">
        <v>222</v>
      </c>
      <c r="BB15" s="177">
        <v>0</v>
      </c>
      <c r="BC15" s="177">
        <v>0</v>
      </c>
      <c r="BD15" s="177">
        <v>0</v>
      </c>
      <c r="BE15" s="178" t="s">
        <v>222</v>
      </c>
      <c r="BF15" s="178" t="s">
        <v>222</v>
      </c>
      <c r="BG15" s="178" t="s">
        <v>222</v>
      </c>
      <c r="BH15" s="178" t="s">
        <v>222</v>
      </c>
      <c r="BI15" s="177">
        <v>0</v>
      </c>
      <c r="BJ15" s="177">
        <v>0</v>
      </c>
      <c r="BK15" s="177">
        <v>0</v>
      </c>
      <c r="BL15" s="178" t="s">
        <v>222</v>
      </c>
      <c r="BM15" s="178" t="s">
        <v>222</v>
      </c>
      <c r="BN15" s="178" t="s">
        <v>222</v>
      </c>
      <c r="BO15" s="178" t="s">
        <v>222</v>
      </c>
      <c r="BP15" s="177">
        <v>0</v>
      </c>
    </row>
    <row r="16" spans="1:75" s="105" customFormat="1" ht="33.75" customHeight="1" x14ac:dyDescent="0.25">
      <c r="A16" s="175" t="str">
        <f>'Приложение 1'!A14</f>
        <v>2.</v>
      </c>
      <c r="B16" s="176" t="str">
        <f>'Приложение 1'!B14</f>
        <v>Оснащение интеллектуальной системой учета</v>
      </c>
      <c r="C16" s="175"/>
      <c r="D16" s="177">
        <f>SUM(D17:D17)</f>
        <v>607.35431002263351</v>
      </c>
      <c r="E16" s="177">
        <f>SUM(E17:E17)</f>
        <v>892.68411599582294</v>
      </c>
      <c r="F16" s="177">
        <f>SUM(F17:F17)</f>
        <v>0</v>
      </c>
      <c r="G16" s="177">
        <f>SUM(G17:G17)</f>
        <v>184.65698278000002</v>
      </c>
      <c r="H16" s="178" t="s">
        <v>222</v>
      </c>
      <c r="I16" s="178" t="s">
        <v>222</v>
      </c>
      <c r="J16" s="178" t="s">
        <v>222</v>
      </c>
      <c r="K16" s="178" t="s">
        <v>222</v>
      </c>
      <c r="L16" s="177">
        <f>SUM(L17:L17)</f>
        <v>184.65698278000002</v>
      </c>
      <c r="M16" s="177">
        <f>SUM(M17:M17)</f>
        <v>0</v>
      </c>
      <c r="N16" s="177">
        <f>SUM(N17:N17)</f>
        <v>181.08192430722821</v>
      </c>
      <c r="O16" s="178" t="s">
        <v>222</v>
      </c>
      <c r="P16" s="178" t="s">
        <v>222</v>
      </c>
      <c r="Q16" s="178" t="s">
        <v>222</v>
      </c>
      <c r="R16" s="178" t="s">
        <v>222</v>
      </c>
      <c r="S16" s="177">
        <f>SUM(S17:S17)</f>
        <v>181.08192430722821</v>
      </c>
      <c r="T16" s="177">
        <f>SUM(T17:T17)</f>
        <v>0</v>
      </c>
      <c r="U16" s="177">
        <f>SUM(U17:U17)</f>
        <v>201.72741711309467</v>
      </c>
      <c r="V16" s="178" t="s">
        <v>222</v>
      </c>
      <c r="W16" s="178" t="s">
        <v>222</v>
      </c>
      <c r="X16" s="178" t="s">
        <v>222</v>
      </c>
      <c r="Y16" s="178" t="s">
        <v>222</v>
      </c>
      <c r="Z16" s="177">
        <f>SUM(Z17:Z17)</f>
        <v>201.72741711309467</v>
      </c>
      <c r="AA16" s="177">
        <f>SUM(AA17:AA17)</f>
        <v>0</v>
      </c>
      <c r="AB16" s="177">
        <f>SUM(AB17:AB17)</f>
        <v>206.6751411771084</v>
      </c>
      <c r="AC16" s="178" t="s">
        <v>222</v>
      </c>
      <c r="AD16" s="178" t="s">
        <v>222</v>
      </c>
      <c r="AE16" s="178" t="s">
        <v>222</v>
      </c>
      <c r="AF16" s="178" t="s">
        <v>222</v>
      </c>
      <c r="AG16" s="177">
        <f>SUM(AG17:AG17)</f>
        <v>206.6751411771084</v>
      </c>
      <c r="AH16" s="177">
        <f>SUM(AH17:AH17)</f>
        <v>0</v>
      </c>
      <c r="AI16" s="177">
        <f>SUM(AI17:AI17)</f>
        <v>220.96991012953879</v>
      </c>
      <c r="AJ16" s="178" t="s">
        <v>222</v>
      </c>
      <c r="AK16" s="178" t="s">
        <v>222</v>
      </c>
      <c r="AL16" s="178" t="s">
        <v>222</v>
      </c>
      <c r="AM16" s="178" t="s">
        <v>222</v>
      </c>
      <c r="AN16" s="177">
        <f>SUM(AN17:AN17)</f>
        <v>220.96991012953879</v>
      </c>
      <c r="AO16" s="177">
        <f>SUM(AO17:AO17)</f>
        <v>0</v>
      </c>
      <c r="AP16" s="177">
        <f>SUM(AP17:AP17)</f>
        <v>235.89788947330544</v>
      </c>
      <c r="AQ16" s="178" t="s">
        <v>222</v>
      </c>
      <c r="AR16" s="178" t="s">
        <v>222</v>
      </c>
      <c r="AS16" s="178" t="s">
        <v>222</v>
      </c>
      <c r="AT16" s="178" t="s">
        <v>222</v>
      </c>
      <c r="AU16" s="177">
        <f>SUM(AU17:AU17)</f>
        <v>235.89788947330544</v>
      </c>
      <c r="AV16" s="177">
        <f>SUM(AV17:AV17)</f>
        <v>0</v>
      </c>
      <c r="AW16" s="177">
        <f>SUM(AW17:AW17)</f>
        <v>269.02916103818097</v>
      </c>
      <c r="AX16" s="178" t="s">
        <v>222</v>
      </c>
      <c r="AY16" s="178" t="s">
        <v>222</v>
      </c>
      <c r="AZ16" s="178" t="s">
        <v>222</v>
      </c>
      <c r="BA16" s="178" t="s">
        <v>222</v>
      </c>
      <c r="BB16" s="177">
        <f>SUM(BB17:BB17)</f>
        <v>269.02916103818097</v>
      </c>
      <c r="BC16" s="177">
        <f>SUM(BC17:BC17)</f>
        <v>0</v>
      </c>
      <c r="BD16" s="177">
        <f>SUM(BD17:BD17)</f>
        <v>607.35431002263351</v>
      </c>
      <c r="BE16" s="178" t="s">
        <v>222</v>
      </c>
      <c r="BF16" s="178" t="s">
        <v>222</v>
      </c>
      <c r="BG16" s="178" t="s">
        <v>222</v>
      </c>
      <c r="BH16" s="178" t="s">
        <v>222</v>
      </c>
      <c r="BI16" s="177">
        <f>SUM(BI17:BI17)</f>
        <v>607.35431002263351</v>
      </c>
      <c r="BJ16" s="177">
        <f>SUM(BJ17:BJ17)</f>
        <v>0</v>
      </c>
      <c r="BK16" s="177">
        <f>SUM(BK17:BK17)</f>
        <v>892.68411599582294</v>
      </c>
      <c r="BL16" s="178" t="s">
        <v>222</v>
      </c>
      <c r="BM16" s="178" t="s">
        <v>222</v>
      </c>
      <c r="BN16" s="178" t="s">
        <v>222</v>
      </c>
      <c r="BO16" s="178" t="s">
        <v>222</v>
      </c>
      <c r="BP16" s="177">
        <f>SUM(BP17:BP17)</f>
        <v>892.68411599582294</v>
      </c>
    </row>
    <row r="17" spans="1:68" s="34" customFormat="1" ht="33.75" customHeight="1" x14ac:dyDescent="0.25">
      <c r="A17" s="179" t="str">
        <f>'Приложение 1'!A15</f>
        <v>2.1.</v>
      </c>
      <c r="B17" s="180" t="str">
        <f>'Приложение 1'!B15</f>
        <v xml:space="preserve">Оборудование многоквартирных жилых домов интеллектуальной системой учета </v>
      </c>
      <c r="C17" s="179" t="str">
        <f>'Приложение 1'!C15</f>
        <v>N_S01</v>
      </c>
      <c r="D17" s="181">
        <f>'Приложение 2'!I15</f>
        <v>607.35431002263351</v>
      </c>
      <c r="E17" s="181">
        <f>'Приложение 2'!N15</f>
        <v>892.68411599582294</v>
      </c>
      <c r="F17" s="182"/>
      <c r="G17" s="181">
        <f>'Приложение 2'!W15</f>
        <v>184.65698278000002</v>
      </c>
      <c r="H17" s="182" t="s">
        <v>222</v>
      </c>
      <c r="I17" s="182" t="s">
        <v>222</v>
      </c>
      <c r="J17" s="182" t="s">
        <v>222</v>
      </c>
      <c r="K17" s="182" t="s">
        <v>222</v>
      </c>
      <c r="L17" s="181">
        <f>G17</f>
        <v>184.65698278000002</v>
      </c>
      <c r="M17" s="182"/>
      <c r="N17" s="181">
        <f>'Приложение 2'!X15</f>
        <v>181.08192430722821</v>
      </c>
      <c r="O17" s="182" t="s">
        <v>222</v>
      </c>
      <c r="P17" s="182" t="s">
        <v>222</v>
      </c>
      <c r="Q17" s="182" t="s">
        <v>222</v>
      </c>
      <c r="R17" s="182" t="s">
        <v>222</v>
      </c>
      <c r="S17" s="181">
        <f>N17</f>
        <v>181.08192430722821</v>
      </c>
      <c r="T17" s="182"/>
      <c r="U17" s="181">
        <f>'Приложение 2'!Y15</f>
        <v>201.72741711309467</v>
      </c>
      <c r="V17" s="182" t="s">
        <v>222</v>
      </c>
      <c r="W17" s="182" t="s">
        <v>222</v>
      </c>
      <c r="X17" s="182" t="s">
        <v>222</v>
      </c>
      <c r="Y17" s="182" t="s">
        <v>222</v>
      </c>
      <c r="Z17" s="181">
        <f>U17</f>
        <v>201.72741711309467</v>
      </c>
      <c r="AA17" s="182"/>
      <c r="AB17" s="181">
        <f>'Приложение 2'!Z15</f>
        <v>206.6751411771084</v>
      </c>
      <c r="AC17" s="182" t="s">
        <v>222</v>
      </c>
      <c r="AD17" s="182" t="s">
        <v>222</v>
      </c>
      <c r="AE17" s="182" t="s">
        <v>222</v>
      </c>
      <c r="AF17" s="182" t="s">
        <v>222</v>
      </c>
      <c r="AG17" s="181">
        <f>AB17</f>
        <v>206.6751411771084</v>
      </c>
      <c r="AH17" s="182"/>
      <c r="AI17" s="181">
        <f>'Приложение 2'!AA15</f>
        <v>220.96991012953879</v>
      </c>
      <c r="AJ17" s="182" t="s">
        <v>222</v>
      </c>
      <c r="AK17" s="182" t="s">
        <v>222</v>
      </c>
      <c r="AL17" s="182" t="s">
        <v>222</v>
      </c>
      <c r="AM17" s="182" t="s">
        <v>222</v>
      </c>
      <c r="AN17" s="181">
        <f>AI17</f>
        <v>220.96991012953879</v>
      </c>
      <c r="AO17" s="182"/>
      <c r="AP17" s="181">
        <f>'Приложение 2'!AB15</f>
        <v>235.89788947330544</v>
      </c>
      <c r="AQ17" s="182" t="s">
        <v>222</v>
      </c>
      <c r="AR17" s="182" t="s">
        <v>222</v>
      </c>
      <c r="AS17" s="182" t="s">
        <v>222</v>
      </c>
      <c r="AT17" s="182" t="s">
        <v>222</v>
      </c>
      <c r="AU17" s="181">
        <f>AP17</f>
        <v>235.89788947330544</v>
      </c>
      <c r="AV17" s="182"/>
      <c r="AW17" s="181">
        <f>'Приложение 2'!AC15</f>
        <v>269.02916103818097</v>
      </c>
      <c r="AX17" s="182" t="s">
        <v>222</v>
      </c>
      <c r="AY17" s="182" t="s">
        <v>222</v>
      </c>
      <c r="AZ17" s="182" t="s">
        <v>222</v>
      </c>
      <c r="BA17" s="182" t="s">
        <v>222</v>
      </c>
      <c r="BB17" s="181">
        <f>AW17</f>
        <v>269.02916103818097</v>
      </c>
      <c r="BC17" s="181">
        <f>AH17+T17+F17</f>
        <v>0</v>
      </c>
      <c r="BD17" s="181">
        <f>AI17+U17+G17</f>
        <v>607.35431002263351</v>
      </c>
      <c r="BE17" s="182" t="s">
        <v>222</v>
      </c>
      <c r="BF17" s="182" t="s">
        <v>222</v>
      </c>
      <c r="BG17" s="182" t="s">
        <v>222</v>
      </c>
      <c r="BH17" s="182" t="s">
        <v>222</v>
      </c>
      <c r="BI17" s="181">
        <f>BD17</f>
        <v>607.35431002263351</v>
      </c>
      <c r="BJ17" s="182"/>
      <c r="BK17" s="181">
        <f>AW17+AP17+AB17+N17</f>
        <v>892.68411599582294</v>
      </c>
      <c r="BL17" s="182" t="s">
        <v>222</v>
      </c>
      <c r="BM17" s="182" t="s">
        <v>222</v>
      </c>
      <c r="BN17" s="182" t="s">
        <v>222</v>
      </c>
      <c r="BO17" s="182" t="s">
        <v>222</v>
      </c>
      <c r="BP17" s="181">
        <f>BK17</f>
        <v>892.68411599582294</v>
      </c>
    </row>
    <row r="18" spans="1:68" s="105" customFormat="1" x14ac:dyDescent="0.25">
      <c r="A18" s="175" t="str">
        <f>'Приложение 1'!A16</f>
        <v>3.</v>
      </c>
      <c r="B18" s="176" t="str">
        <f>'Приложение 1'!B16</f>
        <v>Иные проекты</v>
      </c>
      <c r="C18" s="175"/>
      <c r="D18" s="177">
        <v>0</v>
      </c>
      <c r="E18" s="177">
        <v>0</v>
      </c>
      <c r="F18" s="177">
        <v>0</v>
      </c>
      <c r="G18" s="177">
        <v>0</v>
      </c>
      <c r="H18" s="178" t="s">
        <v>222</v>
      </c>
      <c r="I18" s="178" t="s">
        <v>222</v>
      </c>
      <c r="J18" s="178" t="s">
        <v>222</v>
      </c>
      <c r="K18" s="178" t="s">
        <v>222</v>
      </c>
      <c r="L18" s="177">
        <v>0</v>
      </c>
      <c r="M18" s="177">
        <v>0</v>
      </c>
      <c r="N18" s="177">
        <v>0</v>
      </c>
      <c r="O18" s="178" t="s">
        <v>222</v>
      </c>
      <c r="P18" s="178" t="s">
        <v>222</v>
      </c>
      <c r="Q18" s="178" t="s">
        <v>222</v>
      </c>
      <c r="R18" s="178" t="s">
        <v>222</v>
      </c>
      <c r="S18" s="177">
        <v>0</v>
      </c>
      <c r="T18" s="177">
        <v>0</v>
      </c>
      <c r="U18" s="177">
        <v>0</v>
      </c>
      <c r="V18" s="178" t="s">
        <v>222</v>
      </c>
      <c r="W18" s="178" t="s">
        <v>222</v>
      </c>
      <c r="X18" s="178" t="s">
        <v>222</v>
      </c>
      <c r="Y18" s="178" t="s">
        <v>222</v>
      </c>
      <c r="Z18" s="177">
        <v>0</v>
      </c>
      <c r="AA18" s="177">
        <v>0</v>
      </c>
      <c r="AB18" s="177">
        <v>0</v>
      </c>
      <c r="AC18" s="178" t="s">
        <v>222</v>
      </c>
      <c r="AD18" s="178" t="s">
        <v>222</v>
      </c>
      <c r="AE18" s="178" t="s">
        <v>222</v>
      </c>
      <c r="AF18" s="178" t="s">
        <v>222</v>
      </c>
      <c r="AG18" s="177">
        <v>0</v>
      </c>
      <c r="AH18" s="177">
        <v>0</v>
      </c>
      <c r="AI18" s="177">
        <v>0</v>
      </c>
      <c r="AJ18" s="178" t="s">
        <v>222</v>
      </c>
      <c r="AK18" s="178" t="s">
        <v>222</v>
      </c>
      <c r="AL18" s="178" t="s">
        <v>222</v>
      </c>
      <c r="AM18" s="178" t="s">
        <v>222</v>
      </c>
      <c r="AN18" s="177">
        <v>0</v>
      </c>
      <c r="AO18" s="177">
        <v>0</v>
      </c>
      <c r="AP18" s="177">
        <v>0</v>
      </c>
      <c r="AQ18" s="178" t="s">
        <v>222</v>
      </c>
      <c r="AR18" s="178" t="s">
        <v>222</v>
      </c>
      <c r="AS18" s="178" t="s">
        <v>222</v>
      </c>
      <c r="AT18" s="178" t="s">
        <v>222</v>
      </c>
      <c r="AU18" s="177">
        <v>0</v>
      </c>
      <c r="AV18" s="177">
        <v>0</v>
      </c>
      <c r="AW18" s="177">
        <v>0</v>
      </c>
      <c r="AX18" s="178" t="s">
        <v>222</v>
      </c>
      <c r="AY18" s="178" t="s">
        <v>222</v>
      </c>
      <c r="AZ18" s="178" t="s">
        <v>222</v>
      </c>
      <c r="BA18" s="178" t="s">
        <v>222</v>
      </c>
      <c r="BB18" s="177">
        <v>0</v>
      </c>
      <c r="BC18" s="177">
        <v>0</v>
      </c>
      <c r="BD18" s="177">
        <v>0</v>
      </c>
      <c r="BE18" s="178" t="s">
        <v>222</v>
      </c>
      <c r="BF18" s="178" t="s">
        <v>222</v>
      </c>
      <c r="BG18" s="178" t="s">
        <v>222</v>
      </c>
      <c r="BH18" s="178" t="s">
        <v>222</v>
      </c>
      <c r="BI18" s="177">
        <v>0</v>
      </c>
      <c r="BJ18" s="177">
        <v>0</v>
      </c>
      <c r="BK18" s="177">
        <v>0</v>
      </c>
      <c r="BL18" s="178" t="s">
        <v>222</v>
      </c>
      <c r="BM18" s="178" t="s">
        <v>222</v>
      </c>
      <c r="BN18" s="178" t="s">
        <v>222</v>
      </c>
      <c r="BO18" s="178" t="s">
        <v>222</v>
      </c>
      <c r="BP18" s="177">
        <v>0</v>
      </c>
    </row>
    <row r="19" spans="1:68" s="105" customFormat="1" x14ac:dyDescent="0.25">
      <c r="A19" s="175"/>
      <c r="B19" s="176" t="str">
        <f>'Приложение 1'!B17</f>
        <v>ИТОГО</v>
      </c>
      <c r="C19" s="183"/>
      <c r="D19" s="177">
        <f>D15+D16+D18</f>
        <v>607.35431002263351</v>
      </c>
      <c r="E19" s="177">
        <f>E15+E16+E18</f>
        <v>892.68411599582294</v>
      </c>
      <c r="F19" s="177">
        <f>F15+F16+F18</f>
        <v>0</v>
      </c>
      <c r="G19" s="177">
        <f>G15+G16+G18</f>
        <v>184.65698278000002</v>
      </c>
      <c r="H19" s="178" t="s">
        <v>222</v>
      </c>
      <c r="I19" s="178" t="s">
        <v>222</v>
      </c>
      <c r="J19" s="178" t="s">
        <v>222</v>
      </c>
      <c r="K19" s="178" t="s">
        <v>222</v>
      </c>
      <c r="L19" s="177">
        <f>L15+L16+L18</f>
        <v>184.65698278000002</v>
      </c>
      <c r="M19" s="177">
        <f>M15+M16+M18</f>
        <v>0</v>
      </c>
      <c r="N19" s="177">
        <f>N15+N16+N18</f>
        <v>181.08192430722821</v>
      </c>
      <c r="O19" s="178" t="s">
        <v>222</v>
      </c>
      <c r="P19" s="178" t="s">
        <v>222</v>
      </c>
      <c r="Q19" s="178" t="s">
        <v>222</v>
      </c>
      <c r="R19" s="178" t="s">
        <v>222</v>
      </c>
      <c r="S19" s="177">
        <f>S15+S16+S18</f>
        <v>181.08192430722821</v>
      </c>
      <c r="T19" s="177">
        <f>T15+T16+T18</f>
        <v>0</v>
      </c>
      <c r="U19" s="177">
        <f>U15+U16+U18</f>
        <v>201.72741711309467</v>
      </c>
      <c r="V19" s="178" t="s">
        <v>222</v>
      </c>
      <c r="W19" s="178" t="s">
        <v>222</v>
      </c>
      <c r="X19" s="178" t="s">
        <v>222</v>
      </c>
      <c r="Y19" s="178" t="s">
        <v>222</v>
      </c>
      <c r="Z19" s="177">
        <f>Z15+Z16+Z18</f>
        <v>201.72741711309467</v>
      </c>
      <c r="AA19" s="177">
        <f>AA15+AA16+AA18</f>
        <v>0</v>
      </c>
      <c r="AB19" s="177">
        <f>AB15+AB16+AB18</f>
        <v>206.6751411771084</v>
      </c>
      <c r="AC19" s="178" t="s">
        <v>222</v>
      </c>
      <c r="AD19" s="178" t="s">
        <v>222</v>
      </c>
      <c r="AE19" s="178" t="s">
        <v>222</v>
      </c>
      <c r="AF19" s="178" t="s">
        <v>222</v>
      </c>
      <c r="AG19" s="177">
        <f>AG15+AG16+AG18</f>
        <v>206.6751411771084</v>
      </c>
      <c r="AH19" s="177">
        <f>AH15+AH16+AH18</f>
        <v>0</v>
      </c>
      <c r="AI19" s="177">
        <f>AI15+AI16+AI18</f>
        <v>220.96991012953879</v>
      </c>
      <c r="AJ19" s="178" t="s">
        <v>222</v>
      </c>
      <c r="AK19" s="178" t="s">
        <v>222</v>
      </c>
      <c r="AL19" s="178" t="s">
        <v>222</v>
      </c>
      <c r="AM19" s="178" t="s">
        <v>222</v>
      </c>
      <c r="AN19" s="177">
        <f>AN15+AN16+AN18</f>
        <v>220.96991012953879</v>
      </c>
      <c r="AO19" s="177">
        <f>AO15+AO16+AO18</f>
        <v>0</v>
      </c>
      <c r="AP19" s="177">
        <f>AP15+AP16+AP18</f>
        <v>235.89788947330544</v>
      </c>
      <c r="AQ19" s="178" t="s">
        <v>222</v>
      </c>
      <c r="AR19" s="178" t="s">
        <v>222</v>
      </c>
      <c r="AS19" s="178" t="s">
        <v>222</v>
      </c>
      <c r="AT19" s="178" t="s">
        <v>222</v>
      </c>
      <c r="AU19" s="177">
        <f>AU15+AU16+AU18</f>
        <v>235.89788947330544</v>
      </c>
      <c r="AV19" s="177">
        <f>AV15+AV16+AV18</f>
        <v>0</v>
      </c>
      <c r="AW19" s="177">
        <f>AW15+AW16+AW18</f>
        <v>269.02916103818097</v>
      </c>
      <c r="AX19" s="178" t="s">
        <v>222</v>
      </c>
      <c r="AY19" s="178" t="s">
        <v>222</v>
      </c>
      <c r="AZ19" s="178" t="s">
        <v>222</v>
      </c>
      <c r="BA19" s="178" t="s">
        <v>222</v>
      </c>
      <c r="BB19" s="177">
        <f>BB15+BB16+BB18</f>
        <v>269.02916103818097</v>
      </c>
      <c r="BC19" s="177">
        <f>BC15+BC16+BC18</f>
        <v>0</v>
      </c>
      <c r="BD19" s="177">
        <f>BD15+BD16+BD18</f>
        <v>607.35431002263351</v>
      </c>
      <c r="BE19" s="178" t="s">
        <v>222</v>
      </c>
      <c r="BF19" s="178" t="s">
        <v>222</v>
      </c>
      <c r="BG19" s="178" t="s">
        <v>222</v>
      </c>
      <c r="BH19" s="178" t="s">
        <v>222</v>
      </c>
      <c r="BI19" s="177">
        <f>BI15+BI16+BI18</f>
        <v>607.35431002263351</v>
      </c>
      <c r="BJ19" s="177">
        <f>BJ15+BJ16+BJ18</f>
        <v>0</v>
      </c>
      <c r="BK19" s="177">
        <f>BK15+BK16+BK18</f>
        <v>892.68411599582294</v>
      </c>
      <c r="BL19" s="178" t="s">
        <v>222</v>
      </c>
      <c r="BM19" s="178" t="s">
        <v>222</v>
      </c>
      <c r="BN19" s="178" t="s">
        <v>222</v>
      </c>
      <c r="BO19" s="178" t="s">
        <v>222</v>
      </c>
      <c r="BP19" s="177">
        <f>BP15+BP16+BP18</f>
        <v>892.68411599582294</v>
      </c>
    </row>
    <row r="20" spans="1:68" s="34" customFormat="1" x14ac:dyDescent="0.25">
      <c r="A20" s="144"/>
      <c r="B20" s="144"/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  <c r="S20" s="144"/>
      <c r="T20" s="144"/>
      <c r="U20" s="144"/>
      <c r="V20" s="144"/>
      <c r="W20" s="144"/>
      <c r="X20" s="144"/>
      <c r="Y20" s="144"/>
      <c r="Z20" s="144"/>
      <c r="AA20" s="144"/>
      <c r="AB20" s="144"/>
      <c r="AC20" s="144"/>
      <c r="AD20" s="144"/>
      <c r="AE20" s="144"/>
      <c r="AF20" s="144"/>
      <c r="AG20" s="144"/>
      <c r="AH20" s="144"/>
      <c r="AI20" s="144"/>
      <c r="AJ20" s="144"/>
      <c r="AK20" s="144"/>
      <c r="AL20" s="144"/>
      <c r="AM20" s="144"/>
      <c r="AN20" s="144"/>
      <c r="AO20" s="144"/>
      <c r="AP20" s="144"/>
      <c r="AQ20" s="144"/>
      <c r="AR20" s="144"/>
      <c r="AS20" s="144"/>
      <c r="AT20" s="144"/>
      <c r="AU20" s="144"/>
      <c r="AV20" s="144"/>
      <c r="AW20" s="144"/>
      <c r="AX20" s="144"/>
      <c r="AY20" s="144"/>
      <c r="AZ20" s="144"/>
      <c r="BA20" s="144"/>
      <c r="BB20" s="144"/>
      <c r="BC20" s="144"/>
      <c r="BD20" s="144"/>
      <c r="BE20" s="144"/>
      <c r="BF20" s="144"/>
      <c r="BG20" s="144"/>
      <c r="BH20" s="144"/>
      <c r="BI20" s="144"/>
    </row>
    <row r="25" spans="1:68" x14ac:dyDescent="0.25">
      <c r="F25" s="116"/>
      <c r="G25" s="116"/>
      <c r="N25" s="116"/>
      <c r="T25" s="116"/>
      <c r="U25" s="116"/>
      <c r="AB25" s="116"/>
      <c r="AH25" s="116"/>
      <c r="AI25" s="116"/>
      <c r="AP25" s="116"/>
      <c r="AW25" s="116"/>
      <c r="BC25" s="116"/>
      <c r="BD25" s="116"/>
      <c r="BK25" s="119"/>
    </row>
    <row r="26" spans="1:68" x14ac:dyDescent="0.25">
      <c r="G26" s="116"/>
      <c r="N26" s="116"/>
      <c r="U26" s="116"/>
      <c r="AB26" s="116"/>
      <c r="AI26" s="116"/>
      <c r="AP26" s="116"/>
      <c r="AW26" s="116"/>
      <c r="BD26" s="116"/>
      <c r="BK26" s="116"/>
    </row>
  </sheetData>
  <mergeCells count="40">
    <mergeCell ref="T1:Z1"/>
    <mergeCell ref="BJ10:BP10"/>
    <mergeCell ref="G12:L12"/>
    <mergeCell ref="F11:L11"/>
    <mergeCell ref="T11:Z11"/>
    <mergeCell ref="T10:Z10"/>
    <mergeCell ref="AA10:AG10"/>
    <mergeCell ref="AH10:AN10"/>
    <mergeCell ref="AO10:AU10"/>
    <mergeCell ref="AI12:AN12"/>
    <mergeCell ref="AA11:AG11"/>
    <mergeCell ref="AB12:AG12"/>
    <mergeCell ref="BC11:BI11"/>
    <mergeCell ref="BD12:BI12"/>
    <mergeCell ref="U12:Z12"/>
    <mergeCell ref="AO11:AU11"/>
    <mergeCell ref="AP12:AU12"/>
    <mergeCell ref="BJ11:BP11"/>
    <mergeCell ref="BK12:BP12"/>
    <mergeCell ref="M10:S10"/>
    <mergeCell ref="M11:S11"/>
    <mergeCell ref="N12:S12"/>
    <mergeCell ref="AV10:BB10"/>
    <mergeCell ref="AV11:BB11"/>
    <mergeCell ref="D12:D13"/>
    <mergeCell ref="F10:L10"/>
    <mergeCell ref="AW12:BB12"/>
    <mergeCell ref="BC10:BI10"/>
    <mergeCell ref="A3:Z3"/>
    <mergeCell ref="A4:Z4"/>
    <mergeCell ref="A6:Z6"/>
    <mergeCell ref="A7:Z7"/>
    <mergeCell ref="A8:BI8"/>
    <mergeCell ref="A9:A13"/>
    <mergeCell ref="B9:B13"/>
    <mergeCell ref="C9:C13"/>
    <mergeCell ref="AH11:AN11"/>
    <mergeCell ref="D9:E11"/>
    <mergeCell ref="E12:E13"/>
    <mergeCell ref="F9:BP9"/>
  </mergeCells>
  <pageMargins left="0.78740157480314965" right="0.39370078740157483" top="0.78740157480314965" bottom="0.78740157480314965" header="0.39370078740157483" footer="0.39370078740157483"/>
  <pageSetup paperSize="8" scale="48" firstPageNumber="5" fitToWidth="2" orientation="landscape" useFirstPageNumber="1" r:id="rId1"/>
  <headerFooter differentFirst="1">
    <oddHeader>&amp;C&amp;P</oddHeader>
    <firstHeader>&amp;C&amp;P</firstHeader>
  </headerFooter>
  <colBreaks count="1" manualBreakCount="1">
    <brk id="26" max="1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25"/>
  <sheetViews>
    <sheetView view="pageBreakPreview" zoomScale="60" zoomScaleNormal="70" workbookViewId="0"/>
  </sheetViews>
  <sheetFormatPr defaultColWidth="9" defaultRowHeight="15.75" x14ac:dyDescent="0.25"/>
  <cols>
    <col min="1" max="1" width="9" style="27" customWidth="1"/>
    <col min="2" max="2" width="36.75" style="27" customWidth="1"/>
    <col min="3" max="3" width="16" style="27" customWidth="1"/>
    <col min="4" max="5" width="3.625" style="27" customWidth="1"/>
    <col min="6" max="7" width="5.125" style="27" customWidth="1"/>
    <col min="8" max="9" width="3.625" style="27" customWidth="1"/>
    <col min="10" max="10" width="7.375" style="27" customWidth="1"/>
    <col min="11" max="12" width="3.625" style="136" customWidth="1"/>
    <col min="13" max="14" width="5.125" style="136" customWidth="1"/>
    <col min="15" max="16" width="3.625" style="136" customWidth="1"/>
    <col min="17" max="17" width="7.375" style="136" customWidth="1"/>
    <col min="18" max="19" width="3.625" style="27" customWidth="1"/>
    <col min="20" max="21" width="5.125" style="27" customWidth="1"/>
    <col min="22" max="23" width="3.625" style="27" customWidth="1"/>
    <col min="24" max="24" width="7.375" style="27" customWidth="1"/>
    <col min="25" max="26" width="3.625" style="144" customWidth="1"/>
    <col min="27" max="28" width="5.125" style="144" customWidth="1"/>
    <col min="29" max="30" width="3.625" style="144" customWidth="1"/>
    <col min="31" max="31" width="7.375" style="144" customWidth="1"/>
    <col min="32" max="33" width="3.625" style="27" customWidth="1"/>
    <col min="34" max="35" width="5.125" style="27" customWidth="1"/>
    <col min="36" max="37" width="3.625" style="27" customWidth="1"/>
    <col min="38" max="38" width="7.375" style="27" customWidth="1"/>
    <col min="39" max="40" width="3.625" style="136" customWidth="1"/>
    <col min="41" max="42" width="5.125" style="136" customWidth="1"/>
    <col min="43" max="44" width="3.625" style="136" customWidth="1"/>
    <col min="45" max="45" width="7.375" style="136" customWidth="1"/>
    <col min="46" max="47" width="3.625" style="92" customWidth="1"/>
    <col min="48" max="49" width="5.125" style="92" customWidth="1"/>
    <col min="50" max="51" width="3.625" style="92" customWidth="1"/>
    <col min="52" max="52" width="7.375" style="92" customWidth="1"/>
    <col min="53" max="54" width="3.625" style="136" customWidth="1"/>
    <col min="55" max="56" width="5.125" style="136" customWidth="1"/>
    <col min="57" max="58" width="3.625" style="136" customWidth="1"/>
    <col min="59" max="59" width="7.375" style="136" customWidth="1"/>
    <col min="60" max="61" width="3.625" style="144" customWidth="1"/>
    <col min="62" max="63" width="5.125" style="144" customWidth="1"/>
    <col min="64" max="65" width="3.625" style="144" customWidth="1"/>
    <col min="66" max="66" width="7.375" style="144" customWidth="1"/>
    <col min="67" max="68" width="3.625" style="27" customWidth="1"/>
    <col min="69" max="70" width="5.125" style="27" customWidth="1"/>
    <col min="71" max="72" width="3.625" style="27" customWidth="1"/>
    <col min="73" max="73" width="7.375" style="27" customWidth="1"/>
    <col min="74" max="74" width="3.625" style="115" customWidth="1"/>
    <col min="75" max="75" width="3.625" style="27" customWidth="1"/>
    <col min="76" max="77" width="5.125" style="1" customWidth="1"/>
    <col min="78" max="79" width="3.625" style="1" customWidth="1"/>
    <col min="80" max="80" width="7.375" style="1" customWidth="1"/>
    <col min="81" max="83" width="5" style="1" customWidth="1"/>
    <col min="84" max="16384" width="9" style="1"/>
  </cols>
  <sheetData>
    <row r="1" spans="1:80" ht="208.5" customHeight="1" x14ac:dyDescent="0.25">
      <c r="A1" s="54"/>
      <c r="B1" s="55"/>
      <c r="C1" s="55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220" t="s">
        <v>266</v>
      </c>
      <c r="AD1" s="220"/>
      <c r="AE1" s="220"/>
      <c r="AF1" s="220"/>
      <c r="AG1" s="220"/>
      <c r="AH1" s="220"/>
      <c r="AI1" s="220"/>
      <c r="AJ1" s="220"/>
      <c r="AK1" s="220"/>
      <c r="AL1" s="220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1"/>
      <c r="BP1" s="51"/>
      <c r="BQ1" s="51"/>
      <c r="BR1" s="51"/>
    </row>
    <row r="2" spans="1:80" ht="18.75" x14ac:dyDescent="0.3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45"/>
    </row>
    <row r="3" spans="1:80" x14ac:dyDescent="0.25">
      <c r="A3" s="234" t="s">
        <v>184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  <c r="AG3" s="234"/>
      <c r="AH3" s="234"/>
      <c r="AI3" s="234"/>
      <c r="AJ3" s="234"/>
      <c r="AK3" s="234"/>
      <c r="AL3" s="234"/>
      <c r="AM3" s="137"/>
      <c r="AN3" s="137"/>
      <c r="AO3" s="137"/>
      <c r="AP3" s="137"/>
      <c r="AQ3" s="137"/>
      <c r="AR3" s="137"/>
      <c r="AS3" s="137"/>
      <c r="AT3" s="98"/>
      <c r="AU3" s="98"/>
      <c r="AV3" s="98"/>
      <c r="AW3" s="98"/>
      <c r="AX3" s="98"/>
      <c r="AY3" s="98"/>
      <c r="AZ3" s="98"/>
      <c r="BA3" s="137"/>
      <c r="BB3" s="137"/>
      <c r="BC3" s="137"/>
      <c r="BD3" s="137"/>
      <c r="BE3" s="137"/>
      <c r="BF3" s="137"/>
      <c r="BG3" s="137"/>
      <c r="BH3" s="154"/>
      <c r="BI3" s="154"/>
      <c r="BJ3" s="154"/>
      <c r="BK3" s="154"/>
      <c r="BL3" s="154"/>
      <c r="BM3" s="154"/>
      <c r="BN3" s="154"/>
      <c r="BO3" s="39"/>
      <c r="BP3" s="39"/>
      <c r="BQ3" s="39"/>
      <c r="BR3" s="39"/>
      <c r="BS3" s="39"/>
      <c r="BT3" s="39"/>
      <c r="BU3" s="39"/>
    </row>
    <row r="4" spans="1:80" x14ac:dyDescent="0.25">
      <c r="A4" s="235" t="s">
        <v>185</v>
      </c>
      <c r="B4" s="235"/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235"/>
      <c r="AA4" s="235"/>
      <c r="AB4" s="235"/>
      <c r="AC4" s="235"/>
      <c r="AD4" s="235"/>
      <c r="AE4" s="235"/>
      <c r="AF4" s="235"/>
      <c r="AG4" s="235"/>
      <c r="AH4" s="235"/>
      <c r="AI4" s="235"/>
      <c r="AJ4" s="235"/>
      <c r="AK4" s="235"/>
      <c r="AL4" s="235"/>
      <c r="AM4" s="138"/>
      <c r="AN4" s="138"/>
      <c r="AO4" s="138"/>
      <c r="AP4" s="138"/>
      <c r="AQ4" s="138"/>
      <c r="AR4" s="138"/>
      <c r="AS4" s="138"/>
      <c r="AT4" s="99"/>
      <c r="AU4" s="99"/>
      <c r="AV4" s="99"/>
      <c r="AW4" s="99"/>
      <c r="AX4" s="99"/>
      <c r="AY4" s="99"/>
      <c r="AZ4" s="99"/>
      <c r="BA4" s="138"/>
      <c r="BB4" s="138"/>
      <c r="BC4" s="138"/>
      <c r="BD4" s="138"/>
      <c r="BE4" s="138"/>
      <c r="BF4" s="138"/>
      <c r="BG4" s="138"/>
      <c r="BH4" s="155"/>
      <c r="BI4" s="155"/>
      <c r="BJ4" s="155"/>
      <c r="BK4" s="155"/>
      <c r="BL4" s="155"/>
      <c r="BM4" s="155"/>
      <c r="BN4" s="155"/>
      <c r="BO4" s="9"/>
      <c r="BP4" s="9"/>
      <c r="BQ4" s="9"/>
      <c r="BR4" s="9"/>
      <c r="BS4" s="9"/>
      <c r="BT4" s="9"/>
      <c r="BU4" s="23"/>
    </row>
    <row r="5" spans="1:80" s="32" customFormat="1" ht="14.25" customHeight="1" x14ac:dyDescent="0.25">
      <c r="A5" s="54"/>
      <c r="B5" s="38"/>
      <c r="C5" s="3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7"/>
      <c r="BP5" s="57"/>
      <c r="BQ5" s="57"/>
      <c r="BR5" s="57"/>
      <c r="BS5" s="57"/>
      <c r="BT5" s="57"/>
      <c r="BU5" s="57"/>
      <c r="BV5" s="115"/>
      <c r="BW5" s="27"/>
    </row>
    <row r="6" spans="1:80" ht="18.75" x14ac:dyDescent="0.25">
      <c r="A6" s="219" t="s">
        <v>233</v>
      </c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  <c r="AF6" s="219"/>
      <c r="AG6" s="219"/>
      <c r="AH6" s="219"/>
      <c r="AI6" s="219"/>
      <c r="AJ6" s="219"/>
      <c r="AK6" s="219"/>
      <c r="AL6" s="219"/>
      <c r="AM6" s="132"/>
      <c r="AN6" s="132"/>
      <c r="AO6" s="132"/>
      <c r="AP6" s="132"/>
      <c r="AQ6" s="132"/>
      <c r="AR6" s="132"/>
      <c r="AS6" s="132"/>
      <c r="AT6" s="93"/>
      <c r="AU6" s="93"/>
      <c r="AV6" s="93"/>
      <c r="AW6" s="93"/>
      <c r="AX6" s="93"/>
      <c r="AY6" s="93"/>
      <c r="AZ6" s="93"/>
      <c r="BA6" s="132"/>
      <c r="BB6" s="132"/>
      <c r="BC6" s="132"/>
      <c r="BD6" s="132"/>
      <c r="BE6" s="132"/>
      <c r="BF6" s="132"/>
      <c r="BG6" s="132"/>
      <c r="BH6" s="148"/>
      <c r="BI6" s="148"/>
      <c r="BJ6" s="148"/>
      <c r="BK6" s="148"/>
      <c r="BL6" s="148"/>
      <c r="BM6" s="148"/>
      <c r="BN6" s="148"/>
      <c r="BO6" s="58"/>
      <c r="BP6" s="58"/>
      <c r="BQ6" s="58"/>
      <c r="BR6" s="58"/>
      <c r="BS6" s="58"/>
      <c r="BT6" s="58"/>
      <c r="BU6" s="58"/>
      <c r="BV6" s="46"/>
    </row>
    <row r="7" spans="1:80" x14ac:dyDescent="0.25">
      <c r="A7" s="207" t="s">
        <v>186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  <c r="AD7" s="207"/>
      <c r="AE7" s="207"/>
      <c r="AF7" s="207"/>
      <c r="AG7" s="207"/>
      <c r="AH7" s="207"/>
      <c r="AI7" s="207"/>
      <c r="AJ7" s="207"/>
      <c r="AK7" s="207"/>
      <c r="AL7" s="207"/>
      <c r="AM7" s="134"/>
      <c r="AN7" s="134"/>
      <c r="AO7" s="134"/>
      <c r="AP7" s="134"/>
      <c r="AQ7" s="134"/>
      <c r="AR7" s="134"/>
      <c r="AS7" s="134"/>
      <c r="AT7" s="95"/>
      <c r="AU7" s="95"/>
      <c r="AV7" s="95"/>
      <c r="AW7" s="95"/>
      <c r="AX7" s="95"/>
      <c r="AY7" s="95"/>
      <c r="AZ7" s="95"/>
      <c r="BA7" s="134"/>
      <c r="BB7" s="134"/>
      <c r="BC7" s="134"/>
      <c r="BD7" s="134"/>
      <c r="BE7" s="134"/>
      <c r="BF7" s="134"/>
      <c r="BG7" s="134"/>
      <c r="BH7" s="149"/>
      <c r="BI7" s="149"/>
      <c r="BJ7" s="149"/>
      <c r="BK7" s="149"/>
      <c r="BL7" s="149"/>
      <c r="BM7" s="149"/>
      <c r="BN7" s="149"/>
      <c r="BO7" s="39"/>
      <c r="BP7" s="39"/>
      <c r="BQ7" s="39"/>
      <c r="BR7" s="39"/>
      <c r="BS7" s="39"/>
      <c r="BT7" s="39"/>
      <c r="BU7" s="39"/>
      <c r="BV7" s="47"/>
    </row>
    <row r="8" spans="1:80" ht="14.25" customHeight="1" x14ac:dyDescent="0.25">
      <c r="A8" s="244"/>
      <c r="B8" s="244"/>
      <c r="C8" s="244"/>
      <c r="D8" s="244"/>
      <c r="E8" s="244"/>
      <c r="F8" s="244"/>
      <c r="G8" s="244"/>
      <c r="H8" s="244"/>
      <c r="I8" s="244"/>
      <c r="J8" s="244"/>
      <c r="K8" s="244"/>
      <c r="L8" s="244"/>
      <c r="M8" s="244"/>
      <c r="N8" s="244"/>
      <c r="O8" s="244"/>
      <c r="P8" s="244"/>
      <c r="Q8" s="244"/>
      <c r="R8" s="244"/>
      <c r="S8" s="244"/>
      <c r="T8" s="244"/>
      <c r="U8" s="244"/>
      <c r="V8" s="244"/>
      <c r="W8" s="244"/>
      <c r="X8" s="244"/>
      <c r="Y8" s="244"/>
      <c r="Z8" s="244"/>
      <c r="AA8" s="244"/>
      <c r="AB8" s="244"/>
      <c r="AC8" s="244"/>
      <c r="AD8" s="244"/>
      <c r="AE8" s="244"/>
      <c r="AF8" s="244"/>
      <c r="AG8" s="244"/>
      <c r="AH8" s="244"/>
      <c r="AI8" s="244"/>
      <c r="AJ8" s="244"/>
      <c r="AK8" s="244"/>
      <c r="AL8" s="244"/>
      <c r="AM8" s="139"/>
      <c r="AN8" s="139"/>
      <c r="AO8" s="139"/>
      <c r="AP8" s="139"/>
      <c r="AQ8" s="139"/>
      <c r="AR8" s="139"/>
      <c r="AS8" s="139"/>
      <c r="AT8" s="100"/>
      <c r="AU8" s="100"/>
      <c r="AV8" s="100"/>
      <c r="AW8" s="100"/>
      <c r="AX8" s="100"/>
      <c r="AY8" s="100"/>
      <c r="AZ8" s="100"/>
      <c r="BA8" s="139"/>
      <c r="BB8" s="139"/>
      <c r="BC8" s="139"/>
      <c r="BD8" s="139"/>
      <c r="BE8" s="139"/>
      <c r="BF8" s="139"/>
      <c r="BG8" s="139"/>
      <c r="BH8" s="157"/>
      <c r="BI8" s="157"/>
      <c r="BJ8" s="157"/>
      <c r="BK8" s="157"/>
      <c r="BL8" s="157"/>
      <c r="BM8" s="157"/>
      <c r="BN8" s="157"/>
      <c r="BO8" s="59"/>
      <c r="BP8" s="59"/>
      <c r="BQ8" s="59"/>
      <c r="BR8" s="59"/>
      <c r="BS8" s="59"/>
      <c r="BT8" s="59"/>
      <c r="BU8" s="59"/>
    </row>
    <row r="9" spans="1:80" ht="24.75" customHeight="1" x14ac:dyDescent="0.25">
      <c r="A9" s="245" t="s">
        <v>69</v>
      </c>
      <c r="B9" s="245" t="s">
        <v>18</v>
      </c>
      <c r="C9" s="245" t="s">
        <v>172</v>
      </c>
      <c r="D9" s="249" t="s">
        <v>31</v>
      </c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1"/>
      <c r="R9" s="241" t="s">
        <v>193</v>
      </c>
      <c r="S9" s="241"/>
      <c r="T9" s="241"/>
      <c r="U9" s="241"/>
      <c r="V9" s="241"/>
      <c r="W9" s="241"/>
      <c r="X9" s="241"/>
      <c r="Y9" s="241"/>
      <c r="Z9" s="241"/>
      <c r="AA9" s="241"/>
      <c r="AB9" s="241"/>
      <c r="AC9" s="241"/>
      <c r="AD9" s="241"/>
      <c r="AE9" s="241"/>
      <c r="AF9" s="241"/>
      <c r="AG9" s="241"/>
      <c r="AH9" s="241"/>
      <c r="AI9" s="241"/>
      <c r="AJ9" s="241"/>
      <c r="AK9" s="241"/>
      <c r="AL9" s="241"/>
      <c r="AM9" s="241"/>
      <c r="AN9" s="241"/>
      <c r="AO9" s="241"/>
      <c r="AP9" s="241"/>
      <c r="AQ9" s="241"/>
      <c r="AR9" s="241"/>
      <c r="AS9" s="241"/>
      <c r="AT9" s="241"/>
      <c r="AU9" s="241"/>
      <c r="AV9" s="241"/>
      <c r="AW9" s="241"/>
      <c r="AX9" s="241"/>
      <c r="AY9" s="241"/>
      <c r="AZ9" s="241"/>
      <c r="BA9" s="241"/>
      <c r="BB9" s="241"/>
      <c r="BC9" s="241"/>
      <c r="BD9" s="241"/>
      <c r="BE9" s="241"/>
      <c r="BF9" s="241"/>
      <c r="BG9" s="241"/>
      <c r="BH9" s="241"/>
      <c r="BI9" s="241"/>
      <c r="BJ9" s="241"/>
      <c r="BK9" s="241"/>
      <c r="BL9" s="241"/>
      <c r="BM9" s="241"/>
      <c r="BN9" s="241"/>
      <c r="BO9" s="241"/>
      <c r="BP9" s="241"/>
      <c r="BQ9" s="241"/>
      <c r="BR9" s="241"/>
      <c r="BS9" s="241"/>
      <c r="BT9" s="241"/>
      <c r="BU9" s="241"/>
      <c r="BV9" s="241"/>
      <c r="BW9" s="241"/>
      <c r="BX9" s="241"/>
      <c r="BY9" s="241"/>
      <c r="BZ9" s="241"/>
      <c r="CA9" s="241"/>
      <c r="CB9" s="241"/>
    </row>
    <row r="10" spans="1:80" ht="21" customHeight="1" x14ac:dyDescent="0.25">
      <c r="A10" s="245"/>
      <c r="B10" s="245"/>
      <c r="C10" s="245"/>
      <c r="D10" s="252"/>
      <c r="E10" s="253"/>
      <c r="F10" s="253"/>
      <c r="G10" s="253"/>
      <c r="H10" s="253"/>
      <c r="I10" s="253"/>
      <c r="J10" s="253"/>
      <c r="K10" s="253"/>
      <c r="L10" s="253"/>
      <c r="M10" s="253"/>
      <c r="N10" s="253"/>
      <c r="O10" s="253"/>
      <c r="P10" s="253"/>
      <c r="Q10" s="254"/>
      <c r="R10" s="242" t="s">
        <v>197</v>
      </c>
      <c r="S10" s="242"/>
      <c r="T10" s="242"/>
      <c r="U10" s="246"/>
      <c r="V10" s="242"/>
      <c r="W10" s="242"/>
      <c r="X10" s="242"/>
      <c r="Y10" s="242" t="s">
        <v>197</v>
      </c>
      <c r="Z10" s="242"/>
      <c r="AA10" s="242"/>
      <c r="AB10" s="242"/>
      <c r="AC10" s="242"/>
      <c r="AD10" s="242"/>
      <c r="AE10" s="242"/>
      <c r="AF10" s="242" t="s">
        <v>198</v>
      </c>
      <c r="AG10" s="242"/>
      <c r="AH10" s="242"/>
      <c r="AI10" s="242"/>
      <c r="AJ10" s="242"/>
      <c r="AK10" s="242"/>
      <c r="AL10" s="242"/>
      <c r="AM10" s="242" t="s">
        <v>198</v>
      </c>
      <c r="AN10" s="242"/>
      <c r="AO10" s="242"/>
      <c r="AP10" s="242"/>
      <c r="AQ10" s="242"/>
      <c r="AR10" s="242"/>
      <c r="AS10" s="242"/>
      <c r="AT10" s="242" t="s">
        <v>199</v>
      </c>
      <c r="AU10" s="242"/>
      <c r="AV10" s="242"/>
      <c r="AW10" s="242"/>
      <c r="AX10" s="242"/>
      <c r="AY10" s="242"/>
      <c r="AZ10" s="242"/>
      <c r="BA10" s="242" t="s">
        <v>199</v>
      </c>
      <c r="BB10" s="242"/>
      <c r="BC10" s="242"/>
      <c r="BD10" s="242"/>
      <c r="BE10" s="242"/>
      <c r="BF10" s="242"/>
      <c r="BG10" s="242"/>
      <c r="BH10" s="242" t="s">
        <v>201</v>
      </c>
      <c r="BI10" s="242"/>
      <c r="BJ10" s="242"/>
      <c r="BK10" s="242"/>
      <c r="BL10" s="242"/>
      <c r="BM10" s="242"/>
      <c r="BN10" s="242"/>
      <c r="BO10" s="243" t="s">
        <v>106</v>
      </c>
      <c r="BP10" s="243"/>
      <c r="BQ10" s="243"/>
      <c r="BR10" s="243"/>
      <c r="BS10" s="243"/>
      <c r="BT10" s="243"/>
      <c r="BU10" s="243"/>
      <c r="BV10" s="243" t="s">
        <v>106</v>
      </c>
      <c r="BW10" s="243"/>
      <c r="BX10" s="243"/>
      <c r="BY10" s="243"/>
      <c r="BZ10" s="243"/>
      <c r="CA10" s="243"/>
      <c r="CB10" s="243"/>
    </row>
    <row r="11" spans="1:80" ht="24" customHeight="1" x14ac:dyDescent="0.25">
      <c r="A11" s="245"/>
      <c r="B11" s="242"/>
      <c r="C11" s="242"/>
      <c r="D11" s="242" t="s">
        <v>10</v>
      </c>
      <c r="E11" s="242"/>
      <c r="F11" s="242"/>
      <c r="G11" s="242"/>
      <c r="H11" s="242"/>
      <c r="I11" s="242"/>
      <c r="J11" s="242"/>
      <c r="K11" s="242" t="s">
        <v>191</v>
      </c>
      <c r="L11" s="242"/>
      <c r="M11" s="242"/>
      <c r="N11" s="242"/>
      <c r="O11" s="242"/>
      <c r="P11" s="242"/>
      <c r="Q11" s="242"/>
      <c r="R11" s="242" t="s">
        <v>10</v>
      </c>
      <c r="S11" s="242"/>
      <c r="T11" s="242"/>
      <c r="U11" s="242"/>
      <c r="V11" s="242"/>
      <c r="W11" s="242"/>
      <c r="X11" s="242"/>
      <c r="Y11" s="242" t="s">
        <v>191</v>
      </c>
      <c r="Z11" s="242"/>
      <c r="AA11" s="242"/>
      <c r="AB11" s="242"/>
      <c r="AC11" s="242"/>
      <c r="AD11" s="242"/>
      <c r="AE11" s="242"/>
      <c r="AF11" s="242" t="s">
        <v>10</v>
      </c>
      <c r="AG11" s="242"/>
      <c r="AH11" s="242"/>
      <c r="AI11" s="242"/>
      <c r="AJ11" s="242"/>
      <c r="AK11" s="242"/>
      <c r="AL11" s="242"/>
      <c r="AM11" s="242" t="s">
        <v>191</v>
      </c>
      <c r="AN11" s="242"/>
      <c r="AO11" s="242"/>
      <c r="AP11" s="242"/>
      <c r="AQ11" s="242"/>
      <c r="AR11" s="242"/>
      <c r="AS11" s="242"/>
      <c r="AT11" s="242" t="s">
        <v>10</v>
      </c>
      <c r="AU11" s="242"/>
      <c r="AV11" s="242"/>
      <c r="AW11" s="242"/>
      <c r="AX11" s="242"/>
      <c r="AY11" s="242"/>
      <c r="AZ11" s="242"/>
      <c r="BA11" s="242" t="s">
        <v>191</v>
      </c>
      <c r="BB11" s="242"/>
      <c r="BC11" s="242"/>
      <c r="BD11" s="242"/>
      <c r="BE11" s="242"/>
      <c r="BF11" s="242"/>
      <c r="BG11" s="242"/>
      <c r="BH11" s="242" t="s">
        <v>10</v>
      </c>
      <c r="BI11" s="242"/>
      <c r="BJ11" s="242"/>
      <c r="BK11" s="242"/>
      <c r="BL11" s="242"/>
      <c r="BM11" s="242"/>
      <c r="BN11" s="242"/>
      <c r="BO11" s="242" t="s">
        <v>10</v>
      </c>
      <c r="BP11" s="242"/>
      <c r="BQ11" s="242"/>
      <c r="BR11" s="242"/>
      <c r="BS11" s="242"/>
      <c r="BT11" s="242"/>
      <c r="BU11" s="242"/>
      <c r="BV11" s="242" t="s">
        <v>191</v>
      </c>
      <c r="BW11" s="242"/>
      <c r="BX11" s="242"/>
      <c r="BY11" s="242"/>
      <c r="BZ11" s="242"/>
      <c r="CA11" s="242"/>
      <c r="CB11" s="242"/>
    </row>
    <row r="12" spans="1:80" ht="60.75" customHeight="1" x14ac:dyDescent="0.25">
      <c r="A12" s="245"/>
      <c r="B12" s="248"/>
      <c r="C12" s="247"/>
      <c r="D12" s="35" t="s">
        <v>216</v>
      </c>
      <c r="E12" s="35" t="s">
        <v>217</v>
      </c>
      <c r="F12" s="35" t="s">
        <v>225</v>
      </c>
      <c r="G12" s="35" t="s">
        <v>226</v>
      </c>
      <c r="H12" s="35" t="s">
        <v>227</v>
      </c>
      <c r="I12" s="35" t="s">
        <v>219</v>
      </c>
      <c r="J12" s="35" t="s">
        <v>220</v>
      </c>
      <c r="K12" s="135" t="s">
        <v>216</v>
      </c>
      <c r="L12" s="135" t="s">
        <v>217</v>
      </c>
      <c r="M12" s="135" t="s">
        <v>225</v>
      </c>
      <c r="N12" s="135" t="s">
        <v>226</v>
      </c>
      <c r="O12" s="135" t="s">
        <v>227</v>
      </c>
      <c r="P12" s="135" t="s">
        <v>219</v>
      </c>
      <c r="Q12" s="135" t="s">
        <v>220</v>
      </c>
      <c r="R12" s="69" t="s">
        <v>216</v>
      </c>
      <c r="S12" s="69" t="s">
        <v>217</v>
      </c>
      <c r="T12" s="69" t="s">
        <v>225</v>
      </c>
      <c r="U12" s="69" t="s">
        <v>226</v>
      </c>
      <c r="V12" s="69" t="s">
        <v>227</v>
      </c>
      <c r="W12" s="69" t="s">
        <v>219</v>
      </c>
      <c r="X12" s="69" t="s">
        <v>220</v>
      </c>
      <c r="Y12" s="152" t="s">
        <v>216</v>
      </c>
      <c r="Z12" s="152" t="s">
        <v>217</v>
      </c>
      <c r="AA12" s="152" t="s">
        <v>225</v>
      </c>
      <c r="AB12" s="152" t="s">
        <v>226</v>
      </c>
      <c r="AC12" s="152" t="s">
        <v>227</v>
      </c>
      <c r="AD12" s="152" t="s">
        <v>219</v>
      </c>
      <c r="AE12" s="152" t="s">
        <v>220</v>
      </c>
      <c r="AF12" s="69" t="s">
        <v>216</v>
      </c>
      <c r="AG12" s="69" t="s">
        <v>217</v>
      </c>
      <c r="AH12" s="69" t="s">
        <v>225</v>
      </c>
      <c r="AI12" s="69" t="s">
        <v>226</v>
      </c>
      <c r="AJ12" s="69" t="s">
        <v>227</v>
      </c>
      <c r="AK12" s="69" t="s">
        <v>219</v>
      </c>
      <c r="AL12" s="69" t="s">
        <v>220</v>
      </c>
      <c r="AM12" s="135" t="s">
        <v>216</v>
      </c>
      <c r="AN12" s="135" t="s">
        <v>217</v>
      </c>
      <c r="AO12" s="135" t="s">
        <v>225</v>
      </c>
      <c r="AP12" s="135" t="s">
        <v>226</v>
      </c>
      <c r="AQ12" s="135" t="s">
        <v>227</v>
      </c>
      <c r="AR12" s="135" t="s">
        <v>219</v>
      </c>
      <c r="AS12" s="135" t="s">
        <v>220</v>
      </c>
      <c r="AT12" s="96" t="s">
        <v>216</v>
      </c>
      <c r="AU12" s="96" t="s">
        <v>217</v>
      </c>
      <c r="AV12" s="96" t="s">
        <v>225</v>
      </c>
      <c r="AW12" s="96" t="s">
        <v>226</v>
      </c>
      <c r="AX12" s="96" t="s">
        <v>227</v>
      </c>
      <c r="AY12" s="96" t="s">
        <v>219</v>
      </c>
      <c r="AZ12" s="96" t="s">
        <v>220</v>
      </c>
      <c r="BA12" s="135" t="s">
        <v>216</v>
      </c>
      <c r="BB12" s="135" t="s">
        <v>217</v>
      </c>
      <c r="BC12" s="135" t="s">
        <v>225</v>
      </c>
      <c r="BD12" s="135" t="s">
        <v>226</v>
      </c>
      <c r="BE12" s="135" t="s">
        <v>227</v>
      </c>
      <c r="BF12" s="135" t="s">
        <v>219</v>
      </c>
      <c r="BG12" s="135" t="s">
        <v>220</v>
      </c>
      <c r="BH12" s="152" t="s">
        <v>216</v>
      </c>
      <c r="BI12" s="152" t="s">
        <v>217</v>
      </c>
      <c r="BJ12" s="152" t="s">
        <v>225</v>
      </c>
      <c r="BK12" s="152" t="s">
        <v>226</v>
      </c>
      <c r="BL12" s="152" t="s">
        <v>227</v>
      </c>
      <c r="BM12" s="152" t="s">
        <v>219</v>
      </c>
      <c r="BN12" s="152" t="s">
        <v>220</v>
      </c>
      <c r="BO12" s="69" t="s">
        <v>216</v>
      </c>
      <c r="BP12" s="69" t="s">
        <v>217</v>
      </c>
      <c r="BQ12" s="69" t="s">
        <v>225</v>
      </c>
      <c r="BR12" s="69" t="s">
        <v>226</v>
      </c>
      <c r="BS12" s="69" t="s">
        <v>227</v>
      </c>
      <c r="BT12" s="69" t="s">
        <v>219</v>
      </c>
      <c r="BU12" s="69" t="s">
        <v>220</v>
      </c>
      <c r="BV12" s="135" t="s">
        <v>216</v>
      </c>
      <c r="BW12" s="135" t="s">
        <v>217</v>
      </c>
      <c r="BX12" s="135" t="s">
        <v>225</v>
      </c>
      <c r="BY12" s="135" t="s">
        <v>226</v>
      </c>
      <c r="BZ12" s="135" t="s">
        <v>227</v>
      </c>
      <c r="CA12" s="135" t="s">
        <v>219</v>
      </c>
      <c r="CB12" s="135" t="s">
        <v>220</v>
      </c>
    </row>
    <row r="13" spans="1:80" s="34" customFormat="1" x14ac:dyDescent="0.25">
      <c r="A13" s="94">
        <v>1</v>
      </c>
      <c r="B13" s="94">
        <f>A13+1</f>
        <v>2</v>
      </c>
      <c r="C13" s="133">
        <f t="shared" ref="C13:CB13" si="0">B13+1</f>
        <v>3</v>
      </c>
      <c r="D13" s="133">
        <f t="shared" si="0"/>
        <v>4</v>
      </c>
      <c r="E13" s="133">
        <f t="shared" si="0"/>
        <v>5</v>
      </c>
      <c r="F13" s="133">
        <f t="shared" si="0"/>
        <v>6</v>
      </c>
      <c r="G13" s="133">
        <f t="shared" si="0"/>
        <v>7</v>
      </c>
      <c r="H13" s="133">
        <f t="shared" si="0"/>
        <v>8</v>
      </c>
      <c r="I13" s="133">
        <f t="shared" si="0"/>
        <v>9</v>
      </c>
      <c r="J13" s="133">
        <f t="shared" si="0"/>
        <v>10</v>
      </c>
      <c r="K13" s="133">
        <f t="shared" si="0"/>
        <v>11</v>
      </c>
      <c r="L13" s="133">
        <f t="shared" si="0"/>
        <v>12</v>
      </c>
      <c r="M13" s="133">
        <f t="shared" si="0"/>
        <v>13</v>
      </c>
      <c r="N13" s="133">
        <f t="shared" si="0"/>
        <v>14</v>
      </c>
      <c r="O13" s="133">
        <f t="shared" si="0"/>
        <v>15</v>
      </c>
      <c r="P13" s="133">
        <f t="shared" si="0"/>
        <v>16</v>
      </c>
      <c r="Q13" s="133">
        <f t="shared" si="0"/>
        <v>17</v>
      </c>
      <c r="R13" s="133">
        <f t="shared" si="0"/>
        <v>18</v>
      </c>
      <c r="S13" s="133">
        <f t="shared" si="0"/>
        <v>19</v>
      </c>
      <c r="T13" s="133">
        <f t="shared" si="0"/>
        <v>20</v>
      </c>
      <c r="U13" s="133">
        <f t="shared" si="0"/>
        <v>21</v>
      </c>
      <c r="V13" s="133">
        <f t="shared" si="0"/>
        <v>22</v>
      </c>
      <c r="W13" s="133">
        <f t="shared" si="0"/>
        <v>23</v>
      </c>
      <c r="X13" s="133">
        <f t="shared" si="0"/>
        <v>24</v>
      </c>
      <c r="Y13" s="151">
        <f t="shared" ref="Y13" si="1">X13+1</f>
        <v>25</v>
      </c>
      <c r="Z13" s="151">
        <f t="shared" ref="Z13" si="2">Y13+1</f>
        <v>26</v>
      </c>
      <c r="AA13" s="151">
        <f t="shared" ref="AA13" si="3">Z13+1</f>
        <v>27</v>
      </c>
      <c r="AB13" s="151">
        <f t="shared" ref="AB13" si="4">AA13+1</f>
        <v>28</v>
      </c>
      <c r="AC13" s="151">
        <f t="shared" ref="AC13" si="5">AB13+1</f>
        <v>29</v>
      </c>
      <c r="AD13" s="151">
        <f t="shared" ref="AD13" si="6">AC13+1</f>
        <v>30</v>
      </c>
      <c r="AE13" s="151">
        <f t="shared" ref="AE13" si="7">AD13+1</f>
        <v>31</v>
      </c>
      <c r="AF13" s="133">
        <f>X13+1</f>
        <v>25</v>
      </c>
      <c r="AG13" s="133">
        <f t="shared" si="0"/>
        <v>26</v>
      </c>
      <c r="AH13" s="133">
        <f t="shared" si="0"/>
        <v>27</v>
      </c>
      <c r="AI13" s="133">
        <f t="shared" si="0"/>
        <v>28</v>
      </c>
      <c r="AJ13" s="133">
        <f t="shared" si="0"/>
        <v>29</v>
      </c>
      <c r="AK13" s="133">
        <f t="shared" si="0"/>
        <v>30</v>
      </c>
      <c r="AL13" s="133">
        <f t="shared" si="0"/>
        <v>31</v>
      </c>
      <c r="AM13" s="133">
        <f t="shared" si="0"/>
        <v>32</v>
      </c>
      <c r="AN13" s="133">
        <f t="shared" si="0"/>
        <v>33</v>
      </c>
      <c r="AO13" s="133">
        <f t="shared" si="0"/>
        <v>34</v>
      </c>
      <c r="AP13" s="133">
        <f t="shared" si="0"/>
        <v>35</v>
      </c>
      <c r="AQ13" s="133">
        <f t="shared" si="0"/>
        <v>36</v>
      </c>
      <c r="AR13" s="133">
        <f t="shared" si="0"/>
        <v>37</v>
      </c>
      <c r="AS13" s="133">
        <f t="shared" si="0"/>
        <v>38</v>
      </c>
      <c r="AT13" s="133">
        <f t="shared" si="0"/>
        <v>39</v>
      </c>
      <c r="AU13" s="133">
        <f t="shared" si="0"/>
        <v>40</v>
      </c>
      <c r="AV13" s="133">
        <f t="shared" si="0"/>
        <v>41</v>
      </c>
      <c r="AW13" s="133">
        <f t="shared" si="0"/>
        <v>42</v>
      </c>
      <c r="AX13" s="133">
        <f t="shared" si="0"/>
        <v>43</v>
      </c>
      <c r="AY13" s="133">
        <f t="shared" si="0"/>
        <v>44</v>
      </c>
      <c r="AZ13" s="133">
        <f t="shared" si="0"/>
        <v>45</v>
      </c>
      <c r="BA13" s="133">
        <f t="shared" si="0"/>
        <v>46</v>
      </c>
      <c r="BB13" s="133">
        <f t="shared" si="0"/>
        <v>47</v>
      </c>
      <c r="BC13" s="133">
        <f t="shared" si="0"/>
        <v>48</v>
      </c>
      <c r="BD13" s="133">
        <f t="shared" si="0"/>
        <v>49</v>
      </c>
      <c r="BE13" s="133">
        <f t="shared" si="0"/>
        <v>50</v>
      </c>
      <c r="BF13" s="133">
        <f t="shared" si="0"/>
        <v>51</v>
      </c>
      <c r="BG13" s="133">
        <f t="shared" si="0"/>
        <v>52</v>
      </c>
      <c r="BH13" s="151">
        <f t="shared" ref="BH13" si="8">BG13+1</f>
        <v>53</v>
      </c>
      <c r="BI13" s="151">
        <f t="shared" ref="BI13" si="9">BH13+1</f>
        <v>54</v>
      </c>
      <c r="BJ13" s="151">
        <f t="shared" ref="BJ13" si="10">BI13+1</f>
        <v>55</v>
      </c>
      <c r="BK13" s="151">
        <f t="shared" ref="BK13" si="11">BJ13+1</f>
        <v>56</v>
      </c>
      <c r="BL13" s="151">
        <f t="shared" ref="BL13" si="12">BK13+1</f>
        <v>57</v>
      </c>
      <c r="BM13" s="151">
        <f t="shared" ref="BM13" si="13">BL13+1</f>
        <v>58</v>
      </c>
      <c r="BN13" s="151">
        <f t="shared" ref="BN13" si="14">BM13+1</f>
        <v>59</v>
      </c>
      <c r="BO13" s="133">
        <f>BG13+1</f>
        <v>53</v>
      </c>
      <c r="BP13" s="133">
        <f t="shared" si="0"/>
        <v>54</v>
      </c>
      <c r="BQ13" s="133">
        <f t="shared" si="0"/>
        <v>55</v>
      </c>
      <c r="BR13" s="133">
        <f t="shared" si="0"/>
        <v>56</v>
      </c>
      <c r="BS13" s="133">
        <f t="shared" si="0"/>
        <v>57</v>
      </c>
      <c r="BT13" s="133">
        <f t="shared" si="0"/>
        <v>58</v>
      </c>
      <c r="BU13" s="133">
        <f t="shared" si="0"/>
        <v>59</v>
      </c>
      <c r="BV13" s="133">
        <f t="shared" si="0"/>
        <v>60</v>
      </c>
      <c r="BW13" s="133">
        <f t="shared" si="0"/>
        <v>61</v>
      </c>
      <c r="BX13" s="133">
        <f t="shared" si="0"/>
        <v>62</v>
      </c>
      <c r="BY13" s="133">
        <f t="shared" si="0"/>
        <v>63</v>
      </c>
      <c r="BZ13" s="133">
        <f t="shared" si="0"/>
        <v>64</v>
      </c>
      <c r="CA13" s="133">
        <f t="shared" si="0"/>
        <v>65</v>
      </c>
      <c r="CB13" s="133">
        <f t="shared" si="0"/>
        <v>66</v>
      </c>
    </row>
    <row r="14" spans="1:80" s="105" customFormat="1" x14ac:dyDescent="0.25">
      <c r="A14" s="102" t="str">
        <f>'Приложение 1'!A13</f>
        <v>1.</v>
      </c>
      <c r="B14" s="103" t="str">
        <f>'Приложение 1'!B13</f>
        <v>Приобретение ИТ-имущества</v>
      </c>
      <c r="C14" s="91"/>
      <c r="D14" s="109" t="s">
        <v>229</v>
      </c>
      <c r="E14" s="109" t="s">
        <v>229</v>
      </c>
      <c r="F14" s="109" t="s">
        <v>229</v>
      </c>
      <c r="G14" s="109" t="s">
        <v>229</v>
      </c>
      <c r="H14" s="109" t="s">
        <v>229</v>
      </c>
      <c r="I14" s="109" t="s">
        <v>229</v>
      </c>
      <c r="J14" s="107">
        <v>0</v>
      </c>
      <c r="K14" s="109" t="s">
        <v>229</v>
      </c>
      <c r="L14" s="109" t="s">
        <v>229</v>
      </c>
      <c r="M14" s="109" t="s">
        <v>229</v>
      </c>
      <c r="N14" s="109" t="s">
        <v>229</v>
      </c>
      <c r="O14" s="109" t="s">
        <v>229</v>
      </c>
      <c r="P14" s="109" t="s">
        <v>229</v>
      </c>
      <c r="Q14" s="107">
        <v>0</v>
      </c>
      <c r="R14" s="109" t="s">
        <v>229</v>
      </c>
      <c r="S14" s="109" t="s">
        <v>229</v>
      </c>
      <c r="T14" s="109" t="s">
        <v>229</v>
      </c>
      <c r="U14" s="109" t="s">
        <v>229</v>
      </c>
      <c r="V14" s="109" t="s">
        <v>229</v>
      </c>
      <c r="W14" s="109" t="s">
        <v>229</v>
      </c>
      <c r="X14" s="107">
        <v>0</v>
      </c>
      <c r="Y14" s="109" t="s">
        <v>229</v>
      </c>
      <c r="Z14" s="109" t="s">
        <v>229</v>
      </c>
      <c r="AA14" s="109" t="s">
        <v>229</v>
      </c>
      <c r="AB14" s="109" t="s">
        <v>229</v>
      </c>
      <c r="AC14" s="109" t="s">
        <v>229</v>
      </c>
      <c r="AD14" s="109" t="s">
        <v>229</v>
      </c>
      <c r="AE14" s="107">
        <v>0</v>
      </c>
      <c r="AF14" s="109" t="s">
        <v>229</v>
      </c>
      <c r="AG14" s="109" t="s">
        <v>229</v>
      </c>
      <c r="AH14" s="109" t="s">
        <v>229</v>
      </c>
      <c r="AI14" s="109" t="s">
        <v>229</v>
      </c>
      <c r="AJ14" s="109" t="s">
        <v>229</v>
      </c>
      <c r="AK14" s="109" t="s">
        <v>229</v>
      </c>
      <c r="AL14" s="107">
        <v>0</v>
      </c>
      <c r="AM14" s="109" t="s">
        <v>229</v>
      </c>
      <c r="AN14" s="109" t="s">
        <v>229</v>
      </c>
      <c r="AO14" s="109" t="s">
        <v>229</v>
      </c>
      <c r="AP14" s="109" t="s">
        <v>229</v>
      </c>
      <c r="AQ14" s="109" t="s">
        <v>229</v>
      </c>
      <c r="AR14" s="109" t="s">
        <v>229</v>
      </c>
      <c r="AS14" s="107">
        <v>0</v>
      </c>
      <c r="AT14" s="109" t="s">
        <v>229</v>
      </c>
      <c r="AU14" s="109" t="s">
        <v>229</v>
      </c>
      <c r="AV14" s="109" t="s">
        <v>229</v>
      </c>
      <c r="AW14" s="109" t="s">
        <v>229</v>
      </c>
      <c r="AX14" s="109" t="s">
        <v>229</v>
      </c>
      <c r="AY14" s="109" t="s">
        <v>229</v>
      </c>
      <c r="AZ14" s="107">
        <v>0</v>
      </c>
      <c r="BA14" s="109" t="s">
        <v>229</v>
      </c>
      <c r="BB14" s="109" t="s">
        <v>229</v>
      </c>
      <c r="BC14" s="109" t="s">
        <v>229</v>
      </c>
      <c r="BD14" s="109" t="s">
        <v>229</v>
      </c>
      <c r="BE14" s="109" t="s">
        <v>229</v>
      </c>
      <c r="BF14" s="109" t="s">
        <v>229</v>
      </c>
      <c r="BG14" s="107">
        <v>0</v>
      </c>
      <c r="BH14" s="109" t="s">
        <v>229</v>
      </c>
      <c r="BI14" s="109" t="s">
        <v>229</v>
      </c>
      <c r="BJ14" s="109" t="s">
        <v>229</v>
      </c>
      <c r="BK14" s="109" t="s">
        <v>229</v>
      </c>
      <c r="BL14" s="109" t="s">
        <v>229</v>
      </c>
      <c r="BM14" s="109" t="s">
        <v>229</v>
      </c>
      <c r="BN14" s="107">
        <v>0</v>
      </c>
      <c r="BO14" s="109" t="s">
        <v>229</v>
      </c>
      <c r="BP14" s="109" t="s">
        <v>229</v>
      </c>
      <c r="BQ14" s="109" t="s">
        <v>229</v>
      </c>
      <c r="BR14" s="109" t="s">
        <v>229</v>
      </c>
      <c r="BS14" s="109" t="s">
        <v>229</v>
      </c>
      <c r="BT14" s="109" t="s">
        <v>229</v>
      </c>
      <c r="BU14" s="107">
        <v>0</v>
      </c>
      <c r="BV14" s="109" t="s">
        <v>229</v>
      </c>
      <c r="BW14" s="109" t="s">
        <v>229</v>
      </c>
      <c r="BX14" s="109" t="s">
        <v>229</v>
      </c>
      <c r="BY14" s="109" t="s">
        <v>229</v>
      </c>
      <c r="BZ14" s="109" t="s">
        <v>229</v>
      </c>
      <c r="CA14" s="109" t="s">
        <v>229</v>
      </c>
      <c r="CB14" s="107">
        <v>0</v>
      </c>
    </row>
    <row r="15" spans="1:80" s="105" customFormat="1" ht="33" customHeight="1" x14ac:dyDescent="0.25">
      <c r="A15" s="102" t="str">
        <f>'Приложение 1'!A14</f>
        <v>2.</v>
      </c>
      <c r="B15" s="103" t="str">
        <f>'Приложение 1'!B14</f>
        <v>Оснащение интеллектуальной системой учета</v>
      </c>
      <c r="C15" s="102"/>
      <c r="D15" s="109" t="s">
        <v>229</v>
      </c>
      <c r="E15" s="109" t="s">
        <v>229</v>
      </c>
      <c r="F15" s="109" t="s">
        <v>229</v>
      </c>
      <c r="G15" s="109" t="s">
        <v>229</v>
      </c>
      <c r="H15" s="109" t="s">
        <v>229</v>
      </c>
      <c r="I15" s="109" t="s">
        <v>229</v>
      </c>
      <c r="J15" s="107">
        <f>SUM(J16:J16)</f>
        <v>607.35431002263351</v>
      </c>
      <c r="K15" s="109" t="s">
        <v>229</v>
      </c>
      <c r="L15" s="109" t="s">
        <v>229</v>
      </c>
      <c r="M15" s="109" t="s">
        <v>229</v>
      </c>
      <c r="N15" s="109" t="s">
        <v>229</v>
      </c>
      <c r="O15" s="109" t="s">
        <v>229</v>
      </c>
      <c r="P15" s="109" t="s">
        <v>229</v>
      </c>
      <c r="Q15" s="107">
        <f>SUM(Q16:Q16)</f>
        <v>892.68411599582294</v>
      </c>
      <c r="R15" s="109" t="s">
        <v>229</v>
      </c>
      <c r="S15" s="109" t="s">
        <v>229</v>
      </c>
      <c r="T15" s="109" t="s">
        <v>229</v>
      </c>
      <c r="U15" s="109" t="s">
        <v>229</v>
      </c>
      <c r="V15" s="109" t="s">
        <v>229</v>
      </c>
      <c r="W15" s="109" t="s">
        <v>229</v>
      </c>
      <c r="X15" s="107">
        <f>SUM(X16:X16)</f>
        <v>184.65698278000002</v>
      </c>
      <c r="Y15" s="109" t="s">
        <v>229</v>
      </c>
      <c r="Z15" s="109" t="s">
        <v>229</v>
      </c>
      <c r="AA15" s="109" t="s">
        <v>229</v>
      </c>
      <c r="AB15" s="109" t="s">
        <v>229</v>
      </c>
      <c r="AC15" s="109" t="s">
        <v>229</v>
      </c>
      <c r="AD15" s="109" t="s">
        <v>229</v>
      </c>
      <c r="AE15" s="107">
        <f>SUM(AE16:AE16)</f>
        <v>181.08192430722821</v>
      </c>
      <c r="AF15" s="109" t="s">
        <v>229</v>
      </c>
      <c r="AG15" s="109" t="s">
        <v>229</v>
      </c>
      <c r="AH15" s="109" t="s">
        <v>229</v>
      </c>
      <c r="AI15" s="109" t="s">
        <v>229</v>
      </c>
      <c r="AJ15" s="109" t="s">
        <v>229</v>
      </c>
      <c r="AK15" s="109" t="s">
        <v>229</v>
      </c>
      <c r="AL15" s="107">
        <f>SUM(AL16:AL16)</f>
        <v>201.72741711309467</v>
      </c>
      <c r="AM15" s="109" t="s">
        <v>229</v>
      </c>
      <c r="AN15" s="109" t="s">
        <v>229</v>
      </c>
      <c r="AO15" s="109" t="s">
        <v>229</v>
      </c>
      <c r="AP15" s="109" t="s">
        <v>229</v>
      </c>
      <c r="AQ15" s="109" t="s">
        <v>229</v>
      </c>
      <c r="AR15" s="109" t="s">
        <v>229</v>
      </c>
      <c r="AS15" s="107">
        <f>SUM(AS16:AS16)</f>
        <v>206.6751411771084</v>
      </c>
      <c r="AT15" s="109" t="s">
        <v>229</v>
      </c>
      <c r="AU15" s="109" t="s">
        <v>229</v>
      </c>
      <c r="AV15" s="109" t="s">
        <v>229</v>
      </c>
      <c r="AW15" s="109" t="s">
        <v>229</v>
      </c>
      <c r="AX15" s="109" t="s">
        <v>229</v>
      </c>
      <c r="AY15" s="109" t="s">
        <v>229</v>
      </c>
      <c r="AZ15" s="107">
        <f>SUM(AZ16:AZ16)</f>
        <v>220.96991012953879</v>
      </c>
      <c r="BA15" s="109" t="s">
        <v>229</v>
      </c>
      <c r="BB15" s="109" t="s">
        <v>229</v>
      </c>
      <c r="BC15" s="109" t="s">
        <v>229</v>
      </c>
      <c r="BD15" s="109" t="s">
        <v>229</v>
      </c>
      <c r="BE15" s="109" t="s">
        <v>229</v>
      </c>
      <c r="BF15" s="109" t="s">
        <v>229</v>
      </c>
      <c r="BG15" s="107">
        <f>SUM(BG16:BG16)</f>
        <v>235.89788947330544</v>
      </c>
      <c r="BH15" s="109" t="s">
        <v>229</v>
      </c>
      <c r="BI15" s="109" t="s">
        <v>229</v>
      </c>
      <c r="BJ15" s="109" t="s">
        <v>229</v>
      </c>
      <c r="BK15" s="109" t="s">
        <v>229</v>
      </c>
      <c r="BL15" s="109" t="s">
        <v>229</v>
      </c>
      <c r="BM15" s="109" t="s">
        <v>229</v>
      </c>
      <c r="BN15" s="107">
        <f>SUM(BN16:BN16)</f>
        <v>269.02916103818097</v>
      </c>
      <c r="BO15" s="109" t="s">
        <v>229</v>
      </c>
      <c r="BP15" s="109" t="s">
        <v>229</v>
      </c>
      <c r="BQ15" s="109" t="s">
        <v>229</v>
      </c>
      <c r="BR15" s="109" t="s">
        <v>229</v>
      </c>
      <c r="BS15" s="109" t="s">
        <v>229</v>
      </c>
      <c r="BT15" s="109" t="s">
        <v>229</v>
      </c>
      <c r="BU15" s="107">
        <f>SUM(BU16:BU16)</f>
        <v>607.35431002263351</v>
      </c>
      <c r="BV15" s="109" t="s">
        <v>229</v>
      </c>
      <c r="BW15" s="109" t="s">
        <v>229</v>
      </c>
      <c r="BX15" s="109" t="s">
        <v>229</v>
      </c>
      <c r="BY15" s="109" t="s">
        <v>229</v>
      </c>
      <c r="BZ15" s="109" t="s">
        <v>229</v>
      </c>
      <c r="CA15" s="109" t="s">
        <v>229</v>
      </c>
      <c r="CB15" s="107">
        <f>SUM(CB16:CB16)</f>
        <v>892.68411599582294</v>
      </c>
    </row>
    <row r="16" spans="1:80" s="34" customFormat="1" ht="32.25" customHeight="1" x14ac:dyDescent="0.25">
      <c r="A16" s="101" t="str">
        <f>'Приложение 1'!A15</f>
        <v>2.1.</v>
      </c>
      <c r="B16" s="60" t="str">
        <f>'Приложение 1'!B15</f>
        <v xml:space="preserve">Оборудование многоквартирных жилых домов интеллектуальной системой учета </v>
      </c>
      <c r="C16" s="101" t="str">
        <f>'Приложение 1'!C15</f>
        <v>N_S01</v>
      </c>
      <c r="D16" s="30" t="s">
        <v>229</v>
      </c>
      <c r="E16" s="30" t="s">
        <v>229</v>
      </c>
      <c r="F16" s="30" t="s">
        <v>229</v>
      </c>
      <c r="G16" s="30" t="s">
        <v>229</v>
      </c>
      <c r="H16" s="30" t="s">
        <v>229</v>
      </c>
      <c r="I16" s="30" t="s">
        <v>229</v>
      </c>
      <c r="J16" s="106">
        <f>BU16</f>
        <v>607.35431002263351</v>
      </c>
      <c r="K16" s="30" t="s">
        <v>229</v>
      </c>
      <c r="L16" s="30" t="s">
        <v>229</v>
      </c>
      <c r="M16" s="30" t="s">
        <v>229</v>
      </c>
      <c r="N16" s="30" t="s">
        <v>229</v>
      </c>
      <c r="O16" s="30" t="s">
        <v>229</v>
      </c>
      <c r="P16" s="30" t="s">
        <v>229</v>
      </c>
      <c r="Q16" s="106">
        <f>CB16</f>
        <v>892.68411599582294</v>
      </c>
      <c r="R16" s="30" t="s">
        <v>229</v>
      </c>
      <c r="S16" s="30" t="s">
        <v>229</v>
      </c>
      <c r="T16" s="30" t="s">
        <v>229</v>
      </c>
      <c r="U16" s="30" t="s">
        <v>229</v>
      </c>
      <c r="V16" s="30" t="s">
        <v>229</v>
      </c>
      <c r="W16" s="30" t="s">
        <v>229</v>
      </c>
      <c r="X16" s="106">
        <f>'Приложение 1'!Q15/1.2</f>
        <v>184.65698278000002</v>
      </c>
      <c r="Y16" s="30" t="s">
        <v>229</v>
      </c>
      <c r="Z16" s="30" t="s">
        <v>229</v>
      </c>
      <c r="AA16" s="30" t="s">
        <v>229</v>
      </c>
      <c r="AB16" s="30" t="s">
        <v>229</v>
      </c>
      <c r="AC16" s="30" t="s">
        <v>229</v>
      </c>
      <c r="AD16" s="30" t="s">
        <v>229</v>
      </c>
      <c r="AE16" s="106">
        <f>'Приложение 1'!V15/1.2</f>
        <v>181.08192430722821</v>
      </c>
      <c r="AF16" s="30" t="s">
        <v>229</v>
      </c>
      <c r="AG16" s="30" t="s">
        <v>229</v>
      </c>
      <c r="AH16" s="30" t="s">
        <v>229</v>
      </c>
      <c r="AI16" s="30" t="s">
        <v>229</v>
      </c>
      <c r="AJ16" s="30" t="s">
        <v>229</v>
      </c>
      <c r="AK16" s="30" t="s">
        <v>229</v>
      </c>
      <c r="AL16" s="106">
        <f>'Приложение 1'!AA15/1.2</f>
        <v>201.72741711309467</v>
      </c>
      <c r="AM16" s="30" t="s">
        <v>229</v>
      </c>
      <c r="AN16" s="30" t="s">
        <v>229</v>
      </c>
      <c r="AO16" s="30" t="s">
        <v>229</v>
      </c>
      <c r="AP16" s="30" t="s">
        <v>229</v>
      </c>
      <c r="AQ16" s="30" t="s">
        <v>229</v>
      </c>
      <c r="AR16" s="30" t="s">
        <v>229</v>
      </c>
      <c r="AS16" s="106">
        <f>'Приложение 1'!AF15/1.2</f>
        <v>206.6751411771084</v>
      </c>
      <c r="AT16" s="30" t="s">
        <v>229</v>
      </c>
      <c r="AU16" s="30" t="s">
        <v>229</v>
      </c>
      <c r="AV16" s="30" t="s">
        <v>229</v>
      </c>
      <c r="AW16" s="30" t="s">
        <v>229</v>
      </c>
      <c r="AX16" s="30" t="s">
        <v>229</v>
      </c>
      <c r="AY16" s="30" t="s">
        <v>229</v>
      </c>
      <c r="AZ16" s="106">
        <f>'Приложение 1'!AK15/1.2</f>
        <v>220.96991012953879</v>
      </c>
      <c r="BA16" s="30" t="s">
        <v>229</v>
      </c>
      <c r="BB16" s="30" t="s">
        <v>229</v>
      </c>
      <c r="BC16" s="30" t="s">
        <v>229</v>
      </c>
      <c r="BD16" s="30" t="s">
        <v>229</v>
      </c>
      <c r="BE16" s="30" t="s">
        <v>229</v>
      </c>
      <c r="BF16" s="30" t="s">
        <v>229</v>
      </c>
      <c r="BG16" s="106">
        <f>'Приложение 1'!AP15/1.2</f>
        <v>235.89788947330544</v>
      </c>
      <c r="BH16" s="30" t="s">
        <v>229</v>
      </c>
      <c r="BI16" s="30" t="s">
        <v>229</v>
      </c>
      <c r="BJ16" s="30" t="s">
        <v>229</v>
      </c>
      <c r="BK16" s="30" t="s">
        <v>229</v>
      </c>
      <c r="BL16" s="30" t="s">
        <v>229</v>
      </c>
      <c r="BM16" s="30" t="s">
        <v>229</v>
      </c>
      <c r="BN16" s="106">
        <f>'Приложение 1'!AU15/1.2</f>
        <v>269.02916103818097</v>
      </c>
      <c r="BO16" s="30" t="s">
        <v>229</v>
      </c>
      <c r="BP16" s="30" t="s">
        <v>229</v>
      </c>
      <c r="BQ16" s="30" t="s">
        <v>229</v>
      </c>
      <c r="BR16" s="30" t="s">
        <v>229</v>
      </c>
      <c r="BS16" s="30" t="s">
        <v>229</v>
      </c>
      <c r="BT16" s="30" t="s">
        <v>229</v>
      </c>
      <c r="BU16" s="106">
        <f>AZ16+AL16+X16</f>
        <v>607.35431002263351</v>
      </c>
      <c r="BV16" s="30" t="s">
        <v>229</v>
      </c>
      <c r="BW16" s="30" t="s">
        <v>229</v>
      </c>
      <c r="BX16" s="30" t="s">
        <v>229</v>
      </c>
      <c r="BY16" s="30" t="s">
        <v>229</v>
      </c>
      <c r="BZ16" s="30" t="s">
        <v>229</v>
      </c>
      <c r="CA16" s="30" t="s">
        <v>229</v>
      </c>
      <c r="CB16" s="106">
        <f>BN16+BG16+AS16+AE16</f>
        <v>892.68411599582294</v>
      </c>
    </row>
    <row r="17" spans="1:80" s="105" customFormat="1" ht="19.5" customHeight="1" x14ac:dyDescent="0.25">
      <c r="A17" s="102" t="str">
        <f>'Приложение 1'!A16</f>
        <v>3.</v>
      </c>
      <c r="B17" s="103" t="str">
        <f>'Приложение 1'!B16</f>
        <v>Иные проекты</v>
      </c>
      <c r="C17" s="102"/>
      <c r="D17" s="109" t="s">
        <v>229</v>
      </c>
      <c r="E17" s="109" t="s">
        <v>229</v>
      </c>
      <c r="F17" s="109" t="s">
        <v>229</v>
      </c>
      <c r="G17" s="109" t="s">
        <v>229</v>
      </c>
      <c r="H17" s="109" t="s">
        <v>229</v>
      </c>
      <c r="I17" s="109" t="s">
        <v>229</v>
      </c>
      <c r="J17" s="107">
        <v>0</v>
      </c>
      <c r="K17" s="109" t="s">
        <v>229</v>
      </c>
      <c r="L17" s="109" t="s">
        <v>229</v>
      </c>
      <c r="M17" s="109" t="s">
        <v>229</v>
      </c>
      <c r="N17" s="109" t="s">
        <v>229</v>
      </c>
      <c r="O17" s="109" t="s">
        <v>229</v>
      </c>
      <c r="P17" s="109" t="s">
        <v>229</v>
      </c>
      <c r="Q17" s="107">
        <v>0</v>
      </c>
      <c r="R17" s="109" t="s">
        <v>229</v>
      </c>
      <c r="S17" s="109" t="s">
        <v>229</v>
      </c>
      <c r="T17" s="109" t="s">
        <v>229</v>
      </c>
      <c r="U17" s="109" t="s">
        <v>229</v>
      </c>
      <c r="V17" s="109" t="s">
        <v>229</v>
      </c>
      <c r="W17" s="109" t="s">
        <v>229</v>
      </c>
      <c r="X17" s="107">
        <v>0</v>
      </c>
      <c r="Y17" s="109" t="s">
        <v>229</v>
      </c>
      <c r="Z17" s="109" t="s">
        <v>229</v>
      </c>
      <c r="AA17" s="109" t="s">
        <v>229</v>
      </c>
      <c r="AB17" s="109" t="s">
        <v>229</v>
      </c>
      <c r="AC17" s="109" t="s">
        <v>229</v>
      </c>
      <c r="AD17" s="109" t="s">
        <v>229</v>
      </c>
      <c r="AE17" s="107">
        <v>0</v>
      </c>
      <c r="AF17" s="109" t="s">
        <v>229</v>
      </c>
      <c r="AG17" s="109" t="s">
        <v>229</v>
      </c>
      <c r="AH17" s="109" t="s">
        <v>229</v>
      </c>
      <c r="AI17" s="109" t="s">
        <v>229</v>
      </c>
      <c r="AJ17" s="109" t="s">
        <v>229</v>
      </c>
      <c r="AK17" s="109" t="s">
        <v>229</v>
      </c>
      <c r="AL17" s="107">
        <v>0</v>
      </c>
      <c r="AM17" s="109" t="s">
        <v>229</v>
      </c>
      <c r="AN17" s="109" t="s">
        <v>229</v>
      </c>
      <c r="AO17" s="109" t="s">
        <v>229</v>
      </c>
      <c r="AP17" s="109" t="s">
        <v>229</v>
      </c>
      <c r="AQ17" s="109" t="s">
        <v>229</v>
      </c>
      <c r="AR17" s="109" t="s">
        <v>229</v>
      </c>
      <c r="AS17" s="107">
        <v>0</v>
      </c>
      <c r="AT17" s="109" t="s">
        <v>229</v>
      </c>
      <c r="AU17" s="109" t="s">
        <v>229</v>
      </c>
      <c r="AV17" s="109" t="s">
        <v>229</v>
      </c>
      <c r="AW17" s="109" t="s">
        <v>229</v>
      </c>
      <c r="AX17" s="109" t="s">
        <v>229</v>
      </c>
      <c r="AY17" s="109" t="s">
        <v>229</v>
      </c>
      <c r="AZ17" s="107">
        <v>0</v>
      </c>
      <c r="BA17" s="109" t="s">
        <v>229</v>
      </c>
      <c r="BB17" s="109" t="s">
        <v>229</v>
      </c>
      <c r="BC17" s="109" t="s">
        <v>229</v>
      </c>
      <c r="BD17" s="109" t="s">
        <v>229</v>
      </c>
      <c r="BE17" s="109" t="s">
        <v>229</v>
      </c>
      <c r="BF17" s="109" t="s">
        <v>229</v>
      </c>
      <c r="BG17" s="107">
        <v>0</v>
      </c>
      <c r="BH17" s="109" t="s">
        <v>229</v>
      </c>
      <c r="BI17" s="109" t="s">
        <v>229</v>
      </c>
      <c r="BJ17" s="109" t="s">
        <v>229</v>
      </c>
      <c r="BK17" s="109" t="s">
        <v>229</v>
      </c>
      <c r="BL17" s="109" t="s">
        <v>229</v>
      </c>
      <c r="BM17" s="109" t="s">
        <v>229</v>
      </c>
      <c r="BN17" s="107">
        <v>0</v>
      </c>
      <c r="BO17" s="109" t="s">
        <v>229</v>
      </c>
      <c r="BP17" s="109" t="s">
        <v>229</v>
      </c>
      <c r="BQ17" s="109" t="s">
        <v>229</v>
      </c>
      <c r="BR17" s="109" t="s">
        <v>229</v>
      </c>
      <c r="BS17" s="109" t="s">
        <v>229</v>
      </c>
      <c r="BT17" s="109" t="s">
        <v>229</v>
      </c>
      <c r="BU17" s="107">
        <v>0</v>
      </c>
      <c r="BV17" s="109" t="s">
        <v>229</v>
      </c>
      <c r="BW17" s="109" t="s">
        <v>229</v>
      </c>
      <c r="BX17" s="109" t="s">
        <v>229</v>
      </c>
      <c r="BY17" s="109" t="s">
        <v>229</v>
      </c>
      <c r="BZ17" s="109" t="s">
        <v>229</v>
      </c>
      <c r="CA17" s="109" t="s">
        <v>229</v>
      </c>
      <c r="CB17" s="107">
        <v>0</v>
      </c>
    </row>
    <row r="18" spans="1:80" s="105" customFormat="1" x14ac:dyDescent="0.25">
      <c r="A18" s="102"/>
      <c r="B18" s="103" t="str">
        <f>'Приложение 1'!B17</f>
        <v>ИТОГО</v>
      </c>
      <c r="C18" s="102"/>
      <c r="D18" s="109" t="s">
        <v>229</v>
      </c>
      <c r="E18" s="109" t="s">
        <v>229</v>
      </c>
      <c r="F18" s="109" t="s">
        <v>229</v>
      </c>
      <c r="G18" s="109" t="s">
        <v>229</v>
      </c>
      <c r="H18" s="109" t="s">
        <v>229</v>
      </c>
      <c r="I18" s="109" t="s">
        <v>229</v>
      </c>
      <c r="J18" s="107">
        <f>J14+J15+J17</f>
        <v>607.35431002263351</v>
      </c>
      <c r="K18" s="109" t="s">
        <v>229</v>
      </c>
      <c r="L18" s="109" t="s">
        <v>229</v>
      </c>
      <c r="M18" s="109" t="s">
        <v>229</v>
      </c>
      <c r="N18" s="109" t="s">
        <v>229</v>
      </c>
      <c r="O18" s="109" t="s">
        <v>229</v>
      </c>
      <c r="P18" s="109" t="s">
        <v>229</v>
      </c>
      <c r="Q18" s="107">
        <f>Q14+Q15+Q17</f>
        <v>892.68411599582294</v>
      </c>
      <c r="R18" s="109" t="s">
        <v>229</v>
      </c>
      <c r="S18" s="109" t="s">
        <v>229</v>
      </c>
      <c r="T18" s="109" t="s">
        <v>229</v>
      </c>
      <c r="U18" s="109" t="s">
        <v>229</v>
      </c>
      <c r="V18" s="109" t="s">
        <v>229</v>
      </c>
      <c r="W18" s="109" t="s">
        <v>229</v>
      </c>
      <c r="X18" s="107">
        <f>X14+X15+X17</f>
        <v>184.65698278000002</v>
      </c>
      <c r="Y18" s="109" t="s">
        <v>229</v>
      </c>
      <c r="Z18" s="109" t="s">
        <v>229</v>
      </c>
      <c r="AA18" s="109" t="s">
        <v>229</v>
      </c>
      <c r="AB18" s="109" t="s">
        <v>229</v>
      </c>
      <c r="AC18" s="109" t="s">
        <v>229</v>
      </c>
      <c r="AD18" s="109" t="s">
        <v>229</v>
      </c>
      <c r="AE18" s="107">
        <f>AE14+AE15+AE17</f>
        <v>181.08192430722821</v>
      </c>
      <c r="AF18" s="109" t="s">
        <v>229</v>
      </c>
      <c r="AG18" s="109" t="s">
        <v>229</v>
      </c>
      <c r="AH18" s="109" t="s">
        <v>229</v>
      </c>
      <c r="AI18" s="109" t="s">
        <v>229</v>
      </c>
      <c r="AJ18" s="109" t="s">
        <v>229</v>
      </c>
      <c r="AK18" s="109" t="s">
        <v>229</v>
      </c>
      <c r="AL18" s="107">
        <f>AL14+AL15+AL17</f>
        <v>201.72741711309467</v>
      </c>
      <c r="AM18" s="109" t="s">
        <v>229</v>
      </c>
      <c r="AN18" s="109" t="s">
        <v>229</v>
      </c>
      <c r="AO18" s="109" t="s">
        <v>229</v>
      </c>
      <c r="AP18" s="109" t="s">
        <v>229</v>
      </c>
      <c r="AQ18" s="109" t="s">
        <v>229</v>
      </c>
      <c r="AR18" s="109" t="s">
        <v>229</v>
      </c>
      <c r="AS18" s="107">
        <f>AS14+AS15+AS17</f>
        <v>206.6751411771084</v>
      </c>
      <c r="AT18" s="109" t="s">
        <v>229</v>
      </c>
      <c r="AU18" s="109" t="s">
        <v>229</v>
      </c>
      <c r="AV18" s="109" t="s">
        <v>229</v>
      </c>
      <c r="AW18" s="109" t="s">
        <v>229</v>
      </c>
      <c r="AX18" s="109" t="s">
        <v>229</v>
      </c>
      <c r="AY18" s="109" t="s">
        <v>229</v>
      </c>
      <c r="AZ18" s="107">
        <f>AZ14+AZ15+AZ17</f>
        <v>220.96991012953879</v>
      </c>
      <c r="BA18" s="109" t="s">
        <v>229</v>
      </c>
      <c r="BB18" s="109" t="s">
        <v>229</v>
      </c>
      <c r="BC18" s="109" t="s">
        <v>229</v>
      </c>
      <c r="BD18" s="109" t="s">
        <v>229</v>
      </c>
      <c r="BE18" s="109" t="s">
        <v>229</v>
      </c>
      <c r="BF18" s="109" t="s">
        <v>229</v>
      </c>
      <c r="BG18" s="107">
        <f>BG14+BG15+BG17</f>
        <v>235.89788947330544</v>
      </c>
      <c r="BH18" s="109" t="s">
        <v>229</v>
      </c>
      <c r="BI18" s="109" t="s">
        <v>229</v>
      </c>
      <c r="BJ18" s="109" t="s">
        <v>229</v>
      </c>
      <c r="BK18" s="109" t="s">
        <v>229</v>
      </c>
      <c r="BL18" s="109" t="s">
        <v>229</v>
      </c>
      <c r="BM18" s="109" t="s">
        <v>229</v>
      </c>
      <c r="BN18" s="107">
        <f>BN14+BN15+BN17</f>
        <v>269.02916103818097</v>
      </c>
      <c r="BO18" s="109" t="s">
        <v>229</v>
      </c>
      <c r="BP18" s="109" t="s">
        <v>229</v>
      </c>
      <c r="BQ18" s="109" t="s">
        <v>229</v>
      </c>
      <c r="BR18" s="109" t="s">
        <v>229</v>
      </c>
      <c r="BS18" s="109" t="s">
        <v>229</v>
      </c>
      <c r="BT18" s="109" t="s">
        <v>229</v>
      </c>
      <c r="BU18" s="107">
        <f>BU14+BU15+BU17</f>
        <v>607.35431002263351</v>
      </c>
      <c r="BV18" s="109" t="s">
        <v>229</v>
      </c>
      <c r="BW18" s="109" t="s">
        <v>229</v>
      </c>
      <c r="BX18" s="109" t="s">
        <v>229</v>
      </c>
      <c r="BY18" s="109" t="s">
        <v>229</v>
      </c>
      <c r="BZ18" s="109" t="s">
        <v>229</v>
      </c>
      <c r="CA18" s="109" t="s">
        <v>229</v>
      </c>
      <c r="CB18" s="107">
        <f>CB14+CB15+CB17</f>
        <v>892.68411599582294</v>
      </c>
    </row>
    <row r="20" spans="1:80" s="34" customFormat="1" ht="21.75" customHeight="1" x14ac:dyDescent="0.25">
      <c r="A20" s="112"/>
      <c r="B20" s="112"/>
      <c r="C20" s="112"/>
      <c r="D20" s="112"/>
      <c r="E20" s="112"/>
      <c r="F20" s="112"/>
      <c r="G20" s="112"/>
      <c r="H20" s="112"/>
      <c r="I20" s="112"/>
      <c r="J20" s="112"/>
      <c r="K20" s="140"/>
      <c r="L20" s="140"/>
      <c r="M20" s="140"/>
      <c r="N20" s="140"/>
      <c r="O20" s="140"/>
      <c r="P20" s="140"/>
      <c r="Q20" s="140"/>
      <c r="R20" s="112"/>
      <c r="S20" s="112"/>
      <c r="T20" s="112"/>
      <c r="U20" s="112"/>
      <c r="V20" s="112"/>
      <c r="W20" s="112"/>
      <c r="X20" s="112"/>
      <c r="Y20" s="156"/>
      <c r="Z20" s="156"/>
      <c r="AA20" s="156"/>
      <c r="AB20" s="156"/>
      <c r="AC20" s="156"/>
      <c r="AD20" s="156"/>
      <c r="AE20" s="156"/>
      <c r="AF20" s="112"/>
      <c r="AG20" s="112"/>
      <c r="AH20" s="112"/>
      <c r="AI20" s="112"/>
      <c r="AJ20" s="112"/>
      <c r="AK20" s="112"/>
      <c r="AL20" s="112"/>
      <c r="AM20" s="140"/>
      <c r="AN20" s="140"/>
      <c r="AO20" s="140"/>
      <c r="AP20" s="140"/>
      <c r="AQ20" s="140"/>
      <c r="AR20" s="140"/>
      <c r="AS20" s="140"/>
      <c r="AT20" s="112"/>
      <c r="AU20" s="112"/>
      <c r="AV20" s="112"/>
      <c r="AW20" s="112"/>
      <c r="AX20" s="112"/>
      <c r="AY20" s="112"/>
      <c r="AZ20" s="112"/>
      <c r="BA20" s="140"/>
      <c r="BB20" s="140"/>
      <c r="BC20" s="140"/>
      <c r="BD20" s="140"/>
      <c r="BE20" s="140"/>
      <c r="BF20" s="140"/>
      <c r="BG20" s="140"/>
      <c r="BH20" s="156"/>
      <c r="BI20" s="156"/>
      <c r="BJ20" s="156"/>
      <c r="BK20" s="156"/>
      <c r="BL20" s="156"/>
      <c r="BM20" s="156"/>
      <c r="BN20" s="156"/>
      <c r="BO20" s="112"/>
      <c r="BP20" s="112"/>
      <c r="BQ20" s="112"/>
      <c r="BR20" s="112"/>
      <c r="BS20" s="112"/>
      <c r="BT20" s="112"/>
      <c r="BU20" s="112"/>
      <c r="BV20" s="115"/>
      <c r="BW20" s="114"/>
    </row>
    <row r="22" spans="1:80" x14ac:dyDescent="0.25">
      <c r="BQ22" s="1"/>
    </row>
    <row r="23" spans="1:80" x14ac:dyDescent="0.25">
      <c r="B23" s="114"/>
    </row>
    <row r="25" spans="1:80" x14ac:dyDescent="0.25">
      <c r="Q25" s="27"/>
      <c r="AS25" s="27"/>
      <c r="BG25" s="92"/>
    </row>
  </sheetData>
  <mergeCells count="31">
    <mergeCell ref="A7:AL7"/>
    <mergeCell ref="A8:AL8"/>
    <mergeCell ref="BO11:BU11"/>
    <mergeCell ref="D11:J11"/>
    <mergeCell ref="BA11:BG11"/>
    <mergeCell ref="A9:A12"/>
    <mergeCell ref="R10:X10"/>
    <mergeCell ref="BO10:BU10"/>
    <mergeCell ref="AF11:AL11"/>
    <mergeCell ref="C9:C12"/>
    <mergeCell ref="B9:B12"/>
    <mergeCell ref="K11:Q11"/>
    <mergeCell ref="D9:Q10"/>
    <mergeCell ref="AM10:AS10"/>
    <mergeCell ref="AM11:AS11"/>
    <mergeCell ref="AC1:AL1"/>
    <mergeCell ref="R9:CB9"/>
    <mergeCell ref="AF10:AL10"/>
    <mergeCell ref="R11:X11"/>
    <mergeCell ref="AT10:AZ10"/>
    <mergeCell ref="AT11:AZ11"/>
    <mergeCell ref="BH10:BN10"/>
    <mergeCell ref="BH11:BN11"/>
    <mergeCell ref="Y10:AE10"/>
    <mergeCell ref="Y11:AE11"/>
    <mergeCell ref="BA10:BG10"/>
    <mergeCell ref="BV10:CB10"/>
    <mergeCell ref="BV11:CB11"/>
    <mergeCell ref="A3:AL3"/>
    <mergeCell ref="A4:AL4"/>
    <mergeCell ref="A6:AL6"/>
  </mergeCells>
  <pageMargins left="0.78740157480314965" right="0.39370078740157483" top="0.78740157480314965" bottom="0.78740157480314965" header="0.39370078740157483" footer="0.39370078740157483"/>
  <pageSetup paperSize="8" scale="49" firstPageNumber="7" fitToWidth="2" orientation="landscape" useFirstPageNumber="1" r:id="rId1"/>
  <headerFooter differentFirst="1">
    <oddHeader>&amp;C&amp;P</oddHeader>
    <firstHeader>&amp;C&amp;P</firstHeader>
  </headerFooter>
  <colBreaks count="1" manualBreakCount="1">
    <brk id="38" max="1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5"/>
  <sheetViews>
    <sheetView view="pageBreakPreview" zoomScale="60" zoomScaleNormal="80" workbookViewId="0"/>
  </sheetViews>
  <sheetFormatPr defaultColWidth="9" defaultRowHeight="15.75" x14ac:dyDescent="0.25"/>
  <cols>
    <col min="1" max="1" width="7.375" style="122" customWidth="1"/>
    <col min="2" max="2" width="60.75" style="40" customWidth="1"/>
    <col min="3" max="3" width="8.625" style="41" customWidth="1"/>
    <col min="4" max="4" width="10.625" style="41" customWidth="1"/>
    <col min="5" max="5" width="8.625" style="41" customWidth="1"/>
    <col min="6" max="6" width="10.75" style="41" customWidth="1"/>
    <col min="7" max="7" width="8.625" style="41" customWidth="1"/>
    <col min="8" max="8" width="10.75" style="41" customWidth="1"/>
    <col min="9" max="9" width="9.625" style="41" customWidth="1"/>
    <col min="10" max="10" width="8.625" style="41" customWidth="1"/>
    <col min="11" max="11" width="10.75" style="41" customWidth="1"/>
    <col min="12" max="252" width="9" style="41"/>
    <col min="253" max="253" width="8.875" style="41" customWidth="1"/>
    <col min="254" max="254" width="72.75" style="41" customWidth="1"/>
    <col min="255" max="255" width="10.75" style="41" customWidth="1"/>
    <col min="256" max="256" width="8.625" style="41" customWidth="1"/>
    <col min="257" max="257" width="9" style="41" customWidth="1"/>
    <col min="258" max="258" width="13.375" style="41" customWidth="1"/>
    <col min="259" max="259" width="17.125" style="41" customWidth="1"/>
    <col min="260" max="260" width="13.25" style="41" customWidth="1"/>
    <col min="261" max="261" width="17.375" style="41" customWidth="1"/>
    <col min="262" max="262" width="13.125" style="41" customWidth="1"/>
    <col min="263" max="263" width="16.5" style="41" customWidth="1"/>
    <col min="264" max="264" width="13.25" style="41" customWidth="1"/>
    <col min="265" max="265" width="17.125" style="41" customWidth="1"/>
    <col min="266" max="266" width="91.875" style="41" customWidth="1"/>
    <col min="267" max="267" width="157.375" style="41" customWidth="1"/>
    <col min="268" max="508" width="9" style="41"/>
    <col min="509" max="509" width="8.875" style="41" customWidth="1"/>
    <col min="510" max="510" width="72.75" style="41" customWidth="1"/>
    <col min="511" max="511" width="10.75" style="41" customWidth="1"/>
    <col min="512" max="512" width="8.625" style="41" customWidth="1"/>
    <col min="513" max="513" width="9" style="41" customWidth="1"/>
    <col min="514" max="514" width="13.375" style="41" customWidth="1"/>
    <col min="515" max="515" width="17.125" style="41" customWidth="1"/>
    <col min="516" max="516" width="13.25" style="41" customWidth="1"/>
    <col min="517" max="517" width="17.375" style="41" customWidth="1"/>
    <col min="518" max="518" width="13.125" style="41" customWidth="1"/>
    <col min="519" max="519" width="16.5" style="41" customWidth="1"/>
    <col min="520" max="520" width="13.25" style="41" customWidth="1"/>
    <col min="521" max="521" width="17.125" style="41" customWidth="1"/>
    <col min="522" max="522" width="91.875" style="41" customWidth="1"/>
    <col min="523" max="523" width="157.375" style="41" customWidth="1"/>
    <col min="524" max="764" width="9" style="41"/>
    <col min="765" max="765" width="8.875" style="41" customWidth="1"/>
    <col min="766" max="766" width="72.75" style="41" customWidth="1"/>
    <col min="767" max="767" width="10.75" style="41" customWidth="1"/>
    <col min="768" max="768" width="8.625" style="41" customWidth="1"/>
    <col min="769" max="769" width="9" style="41" customWidth="1"/>
    <col min="770" max="770" width="13.375" style="41" customWidth="1"/>
    <col min="771" max="771" width="17.125" style="41" customWidth="1"/>
    <col min="772" max="772" width="13.25" style="41" customWidth="1"/>
    <col min="773" max="773" width="17.375" style="41" customWidth="1"/>
    <col min="774" max="774" width="13.125" style="41" customWidth="1"/>
    <col min="775" max="775" width="16.5" style="41" customWidth="1"/>
    <col min="776" max="776" width="13.25" style="41" customWidth="1"/>
    <col min="777" max="777" width="17.125" style="41" customWidth="1"/>
    <col min="778" max="778" width="91.875" style="41" customWidth="1"/>
    <col min="779" max="779" width="157.375" style="41" customWidth="1"/>
    <col min="780" max="1020" width="9" style="41"/>
    <col min="1021" max="1021" width="8.875" style="41" customWidth="1"/>
    <col min="1022" max="1022" width="72.75" style="41" customWidth="1"/>
    <col min="1023" max="1023" width="10.75" style="41" customWidth="1"/>
    <col min="1024" max="1024" width="8.625" style="41" customWidth="1"/>
    <col min="1025" max="1025" width="9" style="41" customWidth="1"/>
    <col min="1026" max="1026" width="13.375" style="41" customWidth="1"/>
    <col min="1027" max="1027" width="17.125" style="41" customWidth="1"/>
    <col min="1028" max="1028" width="13.25" style="41" customWidth="1"/>
    <col min="1029" max="1029" width="17.375" style="41" customWidth="1"/>
    <col min="1030" max="1030" width="13.125" style="41" customWidth="1"/>
    <col min="1031" max="1031" width="16.5" style="41" customWidth="1"/>
    <col min="1032" max="1032" width="13.25" style="41" customWidth="1"/>
    <col min="1033" max="1033" width="17.125" style="41" customWidth="1"/>
    <col min="1034" max="1034" width="91.875" style="41" customWidth="1"/>
    <col min="1035" max="1035" width="157.375" style="41" customWidth="1"/>
    <col min="1036" max="1276" width="9" style="41"/>
    <col min="1277" max="1277" width="8.875" style="41" customWidth="1"/>
    <col min="1278" max="1278" width="72.75" style="41" customWidth="1"/>
    <col min="1279" max="1279" width="10.75" style="41" customWidth="1"/>
    <col min="1280" max="1280" width="8.625" style="41" customWidth="1"/>
    <col min="1281" max="1281" width="9" style="41" customWidth="1"/>
    <col min="1282" max="1282" width="13.375" style="41" customWidth="1"/>
    <col min="1283" max="1283" width="17.125" style="41" customWidth="1"/>
    <col min="1284" max="1284" width="13.25" style="41" customWidth="1"/>
    <col min="1285" max="1285" width="17.375" style="41" customWidth="1"/>
    <col min="1286" max="1286" width="13.125" style="41" customWidth="1"/>
    <col min="1287" max="1287" width="16.5" style="41" customWidth="1"/>
    <col min="1288" max="1288" width="13.25" style="41" customWidth="1"/>
    <col min="1289" max="1289" width="17.125" style="41" customWidth="1"/>
    <col min="1290" max="1290" width="91.875" style="41" customWidth="1"/>
    <col min="1291" max="1291" width="157.375" style="41" customWidth="1"/>
    <col min="1292" max="1532" width="9" style="41"/>
    <col min="1533" max="1533" width="8.875" style="41" customWidth="1"/>
    <col min="1534" max="1534" width="72.75" style="41" customWidth="1"/>
    <col min="1535" max="1535" width="10.75" style="41" customWidth="1"/>
    <col min="1536" max="1536" width="8.625" style="41" customWidth="1"/>
    <col min="1537" max="1537" width="9" style="41" customWidth="1"/>
    <col min="1538" max="1538" width="13.375" style="41" customWidth="1"/>
    <col min="1539" max="1539" width="17.125" style="41" customWidth="1"/>
    <col min="1540" max="1540" width="13.25" style="41" customWidth="1"/>
    <col min="1541" max="1541" width="17.375" style="41" customWidth="1"/>
    <col min="1542" max="1542" width="13.125" style="41" customWidth="1"/>
    <col min="1543" max="1543" width="16.5" style="41" customWidth="1"/>
    <col min="1544" max="1544" width="13.25" style="41" customWidth="1"/>
    <col min="1545" max="1545" width="17.125" style="41" customWidth="1"/>
    <col min="1546" max="1546" width="91.875" style="41" customWidth="1"/>
    <col min="1547" max="1547" width="157.375" style="41" customWidth="1"/>
    <col min="1548" max="1788" width="9" style="41"/>
    <col min="1789" max="1789" width="8.875" style="41" customWidth="1"/>
    <col min="1790" max="1790" width="72.75" style="41" customWidth="1"/>
    <col min="1791" max="1791" width="10.75" style="41" customWidth="1"/>
    <col min="1792" max="1792" width="8.625" style="41" customWidth="1"/>
    <col min="1793" max="1793" width="9" style="41" customWidth="1"/>
    <col min="1794" max="1794" width="13.375" style="41" customWidth="1"/>
    <col min="1795" max="1795" width="17.125" style="41" customWidth="1"/>
    <col min="1796" max="1796" width="13.25" style="41" customWidth="1"/>
    <col min="1797" max="1797" width="17.375" style="41" customWidth="1"/>
    <col min="1798" max="1798" width="13.125" style="41" customWidth="1"/>
    <col min="1799" max="1799" width="16.5" style="41" customWidth="1"/>
    <col min="1800" max="1800" width="13.25" style="41" customWidth="1"/>
    <col min="1801" max="1801" width="17.125" style="41" customWidth="1"/>
    <col min="1802" max="1802" width="91.875" style="41" customWidth="1"/>
    <col min="1803" max="1803" width="157.375" style="41" customWidth="1"/>
    <col min="1804" max="2044" width="9" style="41"/>
    <col min="2045" max="2045" width="8.875" style="41" customWidth="1"/>
    <col min="2046" max="2046" width="72.75" style="41" customWidth="1"/>
    <col min="2047" max="2047" width="10.75" style="41" customWidth="1"/>
    <col min="2048" max="2048" width="8.625" style="41" customWidth="1"/>
    <col min="2049" max="2049" width="9" style="41" customWidth="1"/>
    <col min="2050" max="2050" width="13.375" style="41" customWidth="1"/>
    <col min="2051" max="2051" width="17.125" style="41" customWidth="1"/>
    <col min="2052" max="2052" width="13.25" style="41" customWidth="1"/>
    <col min="2053" max="2053" width="17.375" style="41" customWidth="1"/>
    <col min="2054" max="2054" width="13.125" style="41" customWidth="1"/>
    <col min="2055" max="2055" width="16.5" style="41" customWidth="1"/>
    <col min="2056" max="2056" width="13.25" style="41" customWidth="1"/>
    <col min="2057" max="2057" width="17.125" style="41" customWidth="1"/>
    <col min="2058" max="2058" width="91.875" style="41" customWidth="1"/>
    <col min="2059" max="2059" width="157.375" style="41" customWidth="1"/>
    <col min="2060" max="2300" width="9" style="41"/>
    <col min="2301" max="2301" width="8.875" style="41" customWidth="1"/>
    <col min="2302" max="2302" width="72.75" style="41" customWidth="1"/>
    <col min="2303" max="2303" width="10.75" style="41" customWidth="1"/>
    <col min="2304" max="2304" width="8.625" style="41" customWidth="1"/>
    <col min="2305" max="2305" width="9" style="41" customWidth="1"/>
    <col min="2306" max="2306" width="13.375" style="41" customWidth="1"/>
    <col min="2307" max="2307" width="17.125" style="41" customWidth="1"/>
    <col min="2308" max="2308" width="13.25" style="41" customWidth="1"/>
    <col min="2309" max="2309" width="17.375" style="41" customWidth="1"/>
    <col min="2310" max="2310" width="13.125" style="41" customWidth="1"/>
    <col min="2311" max="2311" width="16.5" style="41" customWidth="1"/>
    <col min="2312" max="2312" width="13.25" style="41" customWidth="1"/>
    <col min="2313" max="2313" width="17.125" style="41" customWidth="1"/>
    <col min="2314" max="2314" width="91.875" style="41" customWidth="1"/>
    <col min="2315" max="2315" width="157.375" style="41" customWidth="1"/>
    <col min="2316" max="2556" width="9" style="41"/>
    <col min="2557" max="2557" width="8.875" style="41" customWidth="1"/>
    <col min="2558" max="2558" width="72.75" style="41" customWidth="1"/>
    <col min="2559" max="2559" width="10.75" style="41" customWidth="1"/>
    <col min="2560" max="2560" width="8.625" style="41" customWidth="1"/>
    <col min="2561" max="2561" width="9" style="41" customWidth="1"/>
    <col min="2562" max="2562" width="13.375" style="41" customWidth="1"/>
    <col min="2563" max="2563" width="17.125" style="41" customWidth="1"/>
    <col min="2564" max="2564" width="13.25" style="41" customWidth="1"/>
    <col min="2565" max="2565" width="17.375" style="41" customWidth="1"/>
    <col min="2566" max="2566" width="13.125" style="41" customWidth="1"/>
    <col min="2567" max="2567" width="16.5" style="41" customWidth="1"/>
    <col min="2568" max="2568" width="13.25" style="41" customWidth="1"/>
    <col min="2569" max="2569" width="17.125" style="41" customWidth="1"/>
    <col min="2570" max="2570" width="91.875" style="41" customWidth="1"/>
    <col min="2571" max="2571" width="157.375" style="41" customWidth="1"/>
    <col min="2572" max="2812" width="9" style="41"/>
    <col min="2813" max="2813" width="8.875" style="41" customWidth="1"/>
    <col min="2814" max="2814" width="72.75" style="41" customWidth="1"/>
    <col min="2815" max="2815" width="10.75" style="41" customWidth="1"/>
    <col min="2816" max="2816" width="8.625" style="41" customWidth="1"/>
    <col min="2817" max="2817" width="9" style="41" customWidth="1"/>
    <col min="2818" max="2818" width="13.375" style="41" customWidth="1"/>
    <col min="2819" max="2819" width="17.125" style="41" customWidth="1"/>
    <col min="2820" max="2820" width="13.25" style="41" customWidth="1"/>
    <col min="2821" max="2821" width="17.375" style="41" customWidth="1"/>
    <col min="2822" max="2822" width="13.125" style="41" customWidth="1"/>
    <col min="2823" max="2823" width="16.5" style="41" customWidth="1"/>
    <col min="2824" max="2824" width="13.25" style="41" customWidth="1"/>
    <col min="2825" max="2825" width="17.125" style="41" customWidth="1"/>
    <col min="2826" max="2826" width="91.875" style="41" customWidth="1"/>
    <col min="2827" max="2827" width="157.375" style="41" customWidth="1"/>
    <col min="2828" max="3068" width="9" style="41"/>
    <col min="3069" max="3069" width="8.875" style="41" customWidth="1"/>
    <col min="3070" max="3070" width="72.75" style="41" customWidth="1"/>
    <col min="3071" max="3071" width="10.75" style="41" customWidth="1"/>
    <col min="3072" max="3072" width="8.625" style="41" customWidth="1"/>
    <col min="3073" max="3073" width="9" style="41" customWidth="1"/>
    <col min="3074" max="3074" width="13.375" style="41" customWidth="1"/>
    <col min="3075" max="3075" width="17.125" style="41" customWidth="1"/>
    <col min="3076" max="3076" width="13.25" style="41" customWidth="1"/>
    <col min="3077" max="3077" width="17.375" style="41" customWidth="1"/>
    <col min="3078" max="3078" width="13.125" style="41" customWidth="1"/>
    <col min="3079" max="3079" width="16.5" style="41" customWidth="1"/>
    <col min="3080" max="3080" width="13.25" style="41" customWidth="1"/>
    <col min="3081" max="3081" width="17.125" style="41" customWidth="1"/>
    <col min="3082" max="3082" width="91.875" style="41" customWidth="1"/>
    <col min="3083" max="3083" width="157.375" style="41" customWidth="1"/>
    <col min="3084" max="3324" width="9" style="41"/>
    <col min="3325" max="3325" width="8.875" style="41" customWidth="1"/>
    <col min="3326" max="3326" width="72.75" style="41" customWidth="1"/>
    <col min="3327" max="3327" width="10.75" style="41" customWidth="1"/>
    <col min="3328" max="3328" width="8.625" style="41" customWidth="1"/>
    <col min="3329" max="3329" width="9" style="41" customWidth="1"/>
    <col min="3330" max="3330" width="13.375" style="41" customWidth="1"/>
    <col min="3331" max="3331" width="17.125" style="41" customWidth="1"/>
    <col min="3332" max="3332" width="13.25" style="41" customWidth="1"/>
    <col min="3333" max="3333" width="17.375" style="41" customWidth="1"/>
    <col min="3334" max="3334" width="13.125" style="41" customWidth="1"/>
    <col min="3335" max="3335" width="16.5" style="41" customWidth="1"/>
    <col min="3336" max="3336" width="13.25" style="41" customWidth="1"/>
    <col min="3337" max="3337" width="17.125" style="41" customWidth="1"/>
    <col min="3338" max="3338" width="91.875" style="41" customWidth="1"/>
    <col min="3339" max="3339" width="157.375" style="41" customWidth="1"/>
    <col min="3340" max="3580" width="9" style="41"/>
    <col min="3581" max="3581" width="8.875" style="41" customWidth="1"/>
    <col min="3582" max="3582" width="72.75" style="41" customWidth="1"/>
    <col min="3583" max="3583" width="10.75" style="41" customWidth="1"/>
    <col min="3584" max="3584" width="8.625" style="41" customWidth="1"/>
    <col min="3585" max="3585" width="9" style="41" customWidth="1"/>
    <col min="3586" max="3586" width="13.375" style="41" customWidth="1"/>
    <col min="3587" max="3587" width="17.125" style="41" customWidth="1"/>
    <col min="3588" max="3588" width="13.25" style="41" customWidth="1"/>
    <col min="3589" max="3589" width="17.375" style="41" customWidth="1"/>
    <col min="3590" max="3590" width="13.125" style="41" customWidth="1"/>
    <col min="3591" max="3591" width="16.5" style="41" customWidth="1"/>
    <col min="3592" max="3592" width="13.25" style="41" customWidth="1"/>
    <col min="3593" max="3593" width="17.125" style="41" customWidth="1"/>
    <col min="3594" max="3594" width="91.875" style="41" customWidth="1"/>
    <col min="3595" max="3595" width="157.375" style="41" customWidth="1"/>
    <col min="3596" max="3836" width="9" style="41"/>
    <col min="3837" max="3837" width="8.875" style="41" customWidth="1"/>
    <col min="3838" max="3838" width="72.75" style="41" customWidth="1"/>
    <col min="3839" max="3839" width="10.75" style="41" customWidth="1"/>
    <col min="3840" max="3840" width="8.625" style="41" customWidth="1"/>
    <col min="3841" max="3841" width="9" style="41" customWidth="1"/>
    <col min="3842" max="3842" width="13.375" style="41" customWidth="1"/>
    <col min="3843" max="3843" width="17.125" style="41" customWidth="1"/>
    <col min="3844" max="3844" width="13.25" style="41" customWidth="1"/>
    <col min="3845" max="3845" width="17.375" style="41" customWidth="1"/>
    <col min="3846" max="3846" width="13.125" style="41" customWidth="1"/>
    <col min="3847" max="3847" width="16.5" style="41" customWidth="1"/>
    <col min="3848" max="3848" width="13.25" style="41" customWidth="1"/>
    <col min="3849" max="3849" width="17.125" style="41" customWidth="1"/>
    <col min="3850" max="3850" width="91.875" style="41" customWidth="1"/>
    <col min="3851" max="3851" width="157.375" style="41" customWidth="1"/>
    <col min="3852" max="4092" width="9" style="41"/>
    <col min="4093" max="4093" width="8.875" style="41" customWidth="1"/>
    <col min="4094" max="4094" width="72.75" style="41" customWidth="1"/>
    <col min="4095" max="4095" width="10.75" style="41" customWidth="1"/>
    <col min="4096" max="4096" width="8.625" style="41" customWidth="1"/>
    <col min="4097" max="4097" width="9" style="41" customWidth="1"/>
    <col min="4098" max="4098" width="13.375" style="41" customWidth="1"/>
    <col min="4099" max="4099" width="17.125" style="41" customWidth="1"/>
    <col min="4100" max="4100" width="13.25" style="41" customWidth="1"/>
    <col min="4101" max="4101" width="17.375" style="41" customWidth="1"/>
    <col min="4102" max="4102" width="13.125" style="41" customWidth="1"/>
    <col min="4103" max="4103" width="16.5" style="41" customWidth="1"/>
    <col min="4104" max="4104" width="13.25" style="41" customWidth="1"/>
    <col min="4105" max="4105" width="17.125" style="41" customWidth="1"/>
    <col min="4106" max="4106" width="91.875" style="41" customWidth="1"/>
    <col min="4107" max="4107" width="157.375" style="41" customWidth="1"/>
    <col min="4108" max="4348" width="9" style="41"/>
    <col min="4349" max="4349" width="8.875" style="41" customWidth="1"/>
    <col min="4350" max="4350" width="72.75" style="41" customWidth="1"/>
    <col min="4351" max="4351" width="10.75" style="41" customWidth="1"/>
    <col min="4352" max="4352" width="8.625" style="41" customWidth="1"/>
    <col min="4353" max="4353" width="9" style="41" customWidth="1"/>
    <col min="4354" max="4354" width="13.375" style="41" customWidth="1"/>
    <col min="4355" max="4355" width="17.125" style="41" customWidth="1"/>
    <col min="4356" max="4356" width="13.25" style="41" customWidth="1"/>
    <col min="4357" max="4357" width="17.375" style="41" customWidth="1"/>
    <col min="4358" max="4358" width="13.125" style="41" customWidth="1"/>
    <col min="4359" max="4359" width="16.5" style="41" customWidth="1"/>
    <col min="4360" max="4360" width="13.25" style="41" customWidth="1"/>
    <col min="4361" max="4361" width="17.125" style="41" customWidth="1"/>
    <col min="4362" max="4362" width="91.875" style="41" customWidth="1"/>
    <col min="4363" max="4363" width="157.375" style="41" customWidth="1"/>
    <col min="4364" max="4604" width="9" style="41"/>
    <col min="4605" max="4605" width="8.875" style="41" customWidth="1"/>
    <col min="4606" max="4606" width="72.75" style="41" customWidth="1"/>
    <col min="4607" max="4607" width="10.75" style="41" customWidth="1"/>
    <col min="4608" max="4608" width="8.625" style="41" customWidth="1"/>
    <col min="4609" max="4609" width="9" style="41" customWidth="1"/>
    <col min="4610" max="4610" width="13.375" style="41" customWidth="1"/>
    <col min="4611" max="4611" width="17.125" style="41" customWidth="1"/>
    <col min="4612" max="4612" width="13.25" style="41" customWidth="1"/>
    <col min="4613" max="4613" width="17.375" style="41" customWidth="1"/>
    <col min="4614" max="4614" width="13.125" style="41" customWidth="1"/>
    <col min="4615" max="4615" width="16.5" style="41" customWidth="1"/>
    <col min="4616" max="4616" width="13.25" style="41" customWidth="1"/>
    <col min="4617" max="4617" width="17.125" style="41" customWidth="1"/>
    <col min="4618" max="4618" width="91.875" style="41" customWidth="1"/>
    <col min="4619" max="4619" width="157.375" style="41" customWidth="1"/>
    <col min="4620" max="4860" width="9" style="41"/>
    <col min="4861" max="4861" width="8.875" style="41" customWidth="1"/>
    <col min="4862" max="4862" width="72.75" style="41" customWidth="1"/>
    <col min="4863" max="4863" width="10.75" style="41" customWidth="1"/>
    <col min="4864" max="4864" width="8.625" style="41" customWidth="1"/>
    <col min="4865" max="4865" width="9" style="41" customWidth="1"/>
    <col min="4866" max="4866" width="13.375" style="41" customWidth="1"/>
    <col min="4867" max="4867" width="17.125" style="41" customWidth="1"/>
    <col min="4868" max="4868" width="13.25" style="41" customWidth="1"/>
    <col min="4869" max="4869" width="17.375" style="41" customWidth="1"/>
    <col min="4870" max="4870" width="13.125" style="41" customWidth="1"/>
    <col min="4871" max="4871" width="16.5" style="41" customWidth="1"/>
    <col min="4872" max="4872" width="13.25" style="41" customWidth="1"/>
    <col min="4873" max="4873" width="17.125" style="41" customWidth="1"/>
    <col min="4874" max="4874" width="91.875" style="41" customWidth="1"/>
    <col min="4875" max="4875" width="157.375" style="41" customWidth="1"/>
    <col min="4876" max="5116" width="9" style="41"/>
    <col min="5117" max="5117" width="8.875" style="41" customWidth="1"/>
    <col min="5118" max="5118" width="72.75" style="41" customWidth="1"/>
    <col min="5119" max="5119" width="10.75" style="41" customWidth="1"/>
    <col min="5120" max="5120" width="8.625" style="41" customWidth="1"/>
    <col min="5121" max="5121" width="9" style="41" customWidth="1"/>
    <col min="5122" max="5122" width="13.375" style="41" customWidth="1"/>
    <col min="5123" max="5123" width="17.125" style="41" customWidth="1"/>
    <col min="5124" max="5124" width="13.25" style="41" customWidth="1"/>
    <col min="5125" max="5125" width="17.375" style="41" customWidth="1"/>
    <col min="5126" max="5126" width="13.125" style="41" customWidth="1"/>
    <col min="5127" max="5127" width="16.5" style="41" customWidth="1"/>
    <col min="5128" max="5128" width="13.25" style="41" customWidth="1"/>
    <col min="5129" max="5129" width="17.125" style="41" customWidth="1"/>
    <col min="5130" max="5130" width="91.875" style="41" customWidth="1"/>
    <col min="5131" max="5131" width="157.375" style="41" customWidth="1"/>
    <col min="5132" max="5372" width="9" style="41"/>
    <col min="5373" max="5373" width="8.875" style="41" customWidth="1"/>
    <col min="5374" max="5374" width="72.75" style="41" customWidth="1"/>
    <col min="5375" max="5375" width="10.75" style="41" customWidth="1"/>
    <col min="5376" max="5376" width="8.625" style="41" customWidth="1"/>
    <col min="5377" max="5377" width="9" style="41" customWidth="1"/>
    <col min="5378" max="5378" width="13.375" style="41" customWidth="1"/>
    <col min="5379" max="5379" width="17.125" style="41" customWidth="1"/>
    <col min="5380" max="5380" width="13.25" style="41" customWidth="1"/>
    <col min="5381" max="5381" width="17.375" style="41" customWidth="1"/>
    <col min="5382" max="5382" width="13.125" style="41" customWidth="1"/>
    <col min="5383" max="5383" width="16.5" style="41" customWidth="1"/>
    <col min="5384" max="5384" width="13.25" style="41" customWidth="1"/>
    <col min="5385" max="5385" width="17.125" style="41" customWidth="1"/>
    <col min="5386" max="5386" width="91.875" style="41" customWidth="1"/>
    <col min="5387" max="5387" width="157.375" style="41" customWidth="1"/>
    <col min="5388" max="5628" width="9" style="41"/>
    <col min="5629" max="5629" width="8.875" style="41" customWidth="1"/>
    <col min="5630" max="5630" width="72.75" style="41" customWidth="1"/>
    <col min="5631" max="5631" width="10.75" style="41" customWidth="1"/>
    <col min="5632" max="5632" width="8.625" style="41" customWidth="1"/>
    <col min="5633" max="5633" width="9" style="41" customWidth="1"/>
    <col min="5634" max="5634" width="13.375" style="41" customWidth="1"/>
    <col min="5635" max="5635" width="17.125" style="41" customWidth="1"/>
    <col min="5636" max="5636" width="13.25" style="41" customWidth="1"/>
    <col min="5637" max="5637" width="17.375" style="41" customWidth="1"/>
    <col min="5638" max="5638" width="13.125" style="41" customWidth="1"/>
    <col min="5639" max="5639" width="16.5" style="41" customWidth="1"/>
    <col min="5640" max="5640" width="13.25" style="41" customWidth="1"/>
    <col min="5641" max="5641" width="17.125" style="41" customWidth="1"/>
    <col min="5642" max="5642" width="91.875" style="41" customWidth="1"/>
    <col min="5643" max="5643" width="157.375" style="41" customWidth="1"/>
    <col min="5644" max="5884" width="9" style="41"/>
    <col min="5885" max="5885" width="8.875" style="41" customWidth="1"/>
    <col min="5886" max="5886" width="72.75" style="41" customWidth="1"/>
    <col min="5887" max="5887" width="10.75" style="41" customWidth="1"/>
    <col min="5888" max="5888" width="8.625" style="41" customWidth="1"/>
    <col min="5889" max="5889" width="9" style="41" customWidth="1"/>
    <col min="5890" max="5890" width="13.375" style="41" customWidth="1"/>
    <col min="5891" max="5891" width="17.125" style="41" customWidth="1"/>
    <col min="5892" max="5892" width="13.25" style="41" customWidth="1"/>
    <col min="5893" max="5893" width="17.375" style="41" customWidth="1"/>
    <col min="5894" max="5894" width="13.125" style="41" customWidth="1"/>
    <col min="5895" max="5895" width="16.5" style="41" customWidth="1"/>
    <col min="5896" max="5896" width="13.25" style="41" customWidth="1"/>
    <col min="5897" max="5897" width="17.125" style="41" customWidth="1"/>
    <col min="5898" max="5898" width="91.875" style="41" customWidth="1"/>
    <col min="5899" max="5899" width="157.375" style="41" customWidth="1"/>
    <col min="5900" max="6140" width="9" style="41"/>
    <col min="6141" max="6141" width="8.875" style="41" customWidth="1"/>
    <col min="6142" max="6142" width="72.75" style="41" customWidth="1"/>
    <col min="6143" max="6143" width="10.75" style="41" customWidth="1"/>
    <col min="6144" max="6144" width="8.625" style="41" customWidth="1"/>
    <col min="6145" max="6145" width="9" style="41" customWidth="1"/>
    <col min="6146" max="6146" width="13.375" style="41" customWidth="1"/>
    <col min="6147" max="6147" width="17.125" style="41" customWidth="1"/>
    <col min="6148" max="6148" width="13.25" style="41" customWidth="1"/>
    <col min="6149" max="6149" width="17.375" style="41" customWidth="1"/>
    <col min="6150" max="6150" width="13.125" style="41" customWidth="1"/>
    <col min="6151" max="6151" width="16.5" style="41" customWidth="1"/>
    <col min="6152" max="6152" width="13.25" style="41" customWidth="1"/>
    <col min="6153" max="6153" width="17.125" style="41" customWidth="1"/>
    <col min="6154" max="6154" width="91.875" style="41" customWidth="1"/>
    <col min="6155" max="6155" width="157.375" style="41" customWidth="1"/>
    <col min="6156" max="6396" width="9" style="41"/>
    <col min="6397" max="6397" width="8.875" style="41" customWidth="1"/>
    <col min="6398" max="6398" width="72.75" style="41" customWidth="1"/>
    <col min="6399" max="6399" width="10.75" style="41" customWidth="1"/>
    <col min="6400" max="6400" width="8.625" style="41" customWidth="1"/>
    <col min="6401" max="6401" width="9" style="41" customWidth="1"/>
    <col min="6402" max="6402" width="13.375" style="41" customWidth="1"/>
    <col min="6403" max="6403" width="17.125" style="41" customWidth="1"/>
    <col min="6404" max="6404" width="13.25" style="41" customWidth="1"/>
    <col min="6405" max="6405" width="17.375" style="41" customWidth="1"/>
    <col min="6406" max="6406" width="13.125" style="41" customWidth="1"/>
    <col min="6407" max="6407" width="16.5" style="41" customWidth="1"/>
    <col min="6408" max="6408" width="13.25" style="41" customWidth="1"/>
    <col min="6409" max="6409" width="17.125" style="41" customWidth="1"/>
    <col min="6410" max="6410" width="91.875" style="41" customWidth="1"/>
    <col min="6411" max="6411" width="157.375" style="41" customWidth="1"/>
    <col min="6412" max="6652" width="9" style="41"/>
    <col min="6653" max="6653" width="8.875" style="41" customWidth="1"/>
    <col min="6654" max="6654" width="72.75" style="41" customWidth="1"/>
    <col min="6655" max="6655" width="10.75" style="41" customWidth="1"/>
    <col min="6656" max="6656" width="8.625" style="41" customWidth="1"/>
    <col min="6657" max="6657" width="9" style="41" customWidth="1"/>
    <col min="6658" max="6658" width="13.375" style="41" customWidth="1"/>
    <col min="6659" max="6659" width="17.125" style="41" customWidth="1"/>
    <col min="6660" max="6660" width="13.25" style="41" customWidth="1"/>
    <col min="6661" max="6661" width="17.375" style="41" customWidth="1"/>
    <col min="6662" max="6662" width="13.125" style="41" customWidth="1"/>
    <col min="6663" max="6663" width="16.5" style="41" customWidth="1"/>
    <col min="6664" max="6664" width="13.25" style="41" customWidth="1"/>
    <col min="6665" max="6665" width="17.125" style="41" customWidth="1"/>
    <col min="6666" max="6666" width="91.875" style="41" customWidth="1"/>
    <col min="6667" max="6667" width="157.375" style="41" customWidth="1"/>
    <col min="6668" max="6908" width="9" style="41"/>
    <col min="6909" max="6909" width="8.875" style="41" customWidth="1"/>
    <col min="6910" max="6910" width="72.75" style="41" customWidth="1"/>
    <col min="6911" max="6911" width="10.75" style="41" customWidth="1"/>
    <col min="6912" max="6912" width="8.625" style="41" customWidth="1"/>
    <col min="6913" max="6913" width="9" style="41" customWidth="1"/>
    <col min="6914" max="6914" width="13.375" style="41" customWidth="1"/>
    <col min="6915" max="6915" width="17.125" style="41" customWidth="1"/>
    <col min="6916" max="6916" width="13.25" style="41" customWidth="1"/>
    <col min="6917" max="6917" width="17.375" style="41" customWidth="1"/>
    <col min="6918" max="6918" width="13.125" style="41" customWidth="1"/>
    <col min="6919" max="6919" width="16.5" style="41" customWidth="1"/>
    <col min="6920" max="6920" width="13.25" style="41" customWidth="1"/>
    <col min="6921" max="6921" width="17.125" style="41" customWidth="1"/>
    <col min="6922" max="6922" width="91.875" style="41" customWidth="1"/>
    <col min="6923" max="6923" width="157.375" style="41" customWidth="1"/>
    <col min="6924" max="7164" width="9" style="41"/>
    <col min="7165" max="7165" width="8.875" style="41" customWidth="1"/>
    <col min="7166" max="7166" width="72.75" style="41" customWidth="1"/>
    <col min="7167" max="7167" width="10.75" style="41" customWidth="1"/>
    <col min="7168" max="7168" width="8.625" style="41" customWidth="1"/>
    <col min="7169" max="7169" width="9" style="41" customWidth="1"/>
    <col min="7170" max="7170" width="13.375" style="41" customWidth="1"/>
    <col min="7171" max="7171" width="17.125" style="41" customWidth="1"/>
    <col min="7172" max="7172" width="13.25" style="41" customWidth="1"/>
    <col min="7173" max="7173" width="17.375" style="41" customWidth="1"/>
    <col min="7174" max="7174" width="13.125" style="41" customWidth="1"/>
    <col min="7175" max="7175" width="16.5" style="41" customWidth="1"/>
    <col min="7176" max="7176" width="13.25" style="41" customWidth="1"/>
    <col min="7177" max="7177" width="17.125" style="41" customWidth="1"/>
    <col min="7178" max="7178" width="91.875" style="41" customWidth="1"/>
    <col min="7179" max="7179" width="157.375" style="41" customWidth="1"/>
    <col min="7180" max="7420" width="9" style="41"/>
    <col min="7421" max="7421" width="8.875" style="41" customWidth="1"/>
    <col min="7422" max="7422" width="72.75" style="41" customWidth="1"/>
    <col min="7423" max="7423" width="10.75" style="41" customWidth="1"/>
    <col min="7424" max="7424" width="8.625" style="41" customWidth="1"/>
    <col min="7425" max="7425" width="9" style="41" customWidth="1"/>
    <col min="7426" max="7426" width="13.375" style="41" customWidth="1"/>
    <col min="7427" max="7427" width="17.125" style="41" customWidth="1"/>
    <col min="7428" max="7428" width="13.25" style="41" customWidth="1"/>
    <col min="7429" max="7429" width="17.375" style="41" customWidth="1"/>
    <col min="7430" max="7430" width="13.125" style="41" customWidth="1"/>
    <col min="7431" max="7431" width="16.5" style="41" customWidth="1"/>
    <col min="7432" max="7432" width="13.25" style="41" customWidth="1"/>
    <col min="7433" max="7433" width="17.125" style="41" customWidth="1"/>
    <col min="7434" max="7434" width="91.875" style="41" customWidth="1"/>
    <col min="7435" max="7435" width="157.375" style="41" customWidth="1"/>
    <col min="7436" max="7676" width="9" style="41"/>
    <col min="7677" max="7677" width="8.875" style="41" customWidth="1"/>
    <col min="7678" max="7678" width="72.75" style="41" customWidth="1"/>
    <col min="7679" max="7679" width="10.75" style="41" customWidth="1"/>
    <col min="7680" max="7680" width="8.625" style="41" customWidth="1"/>
    <col min="7681" max="7681" width="9" style="41" customWidth="1"/>
    <col min="7682" max="7682" width="13.375" style="41" customWidth="1"/>
    <col min="7683" max="7683" width="17.125" style="41" customWidth="1"/>
    <col min="7684" max="7684" width="13.25" style="41" customWidth="1"/>
    <col min="7685" max="7685" width="17.375" style="41" customWidth="1"/>
    <col min="7686" max="7686" width="13.125" style="41" customWidth="1"/>
    <col min="7687" max="7687" width="16.5" style="41" customWidth="1"/>
    <col min="7688" max="7688" width="13.25" style="41" customWidth="1"/>
    <col min="7689" max="7689" width="17.125" style="41" customWidth="1"/>
    <col min="7690" max="7690" width="91.875" style="41" customWidth="1"/>
    <col min="7691" max="7691" width="157.375" style="41" customWidth="1"/>
    <col min="7692" max="7932" width="9" style="41"/>
    <col min="7933" max="7933" width="8.875" style="41" customWidth="1"/>
    <col min="7934" max="7934" width="72.75" style="41" customWidth="1"/>
    <col min="7935" max="7935" width="10.75" style="41" customWidth="1"/>
    <col min="7936" max="7936" width="8.625" style="41" customWidth="1"/>
    <col min="7937" max="7937" width="9" style="41" customWidth="1"/>
    <col min="7938" max="7938" width="13.375" style="41" customWidth="1"/>
    <col min="7939" max="7939" width="17.125" style="41" customWidth="1"/>
    <col min="7940" max="7940" width="13.25" style="41" customWidth="1"/>
    <col min="7941" max="7941" width="17.375" style="41" customWidth="1"/>
    <col min="7942" max="7942" width="13.125" style="41" customWidth="1"/>
    <col min="7943" max="7943" width="16.5" style="41" customWidth="1"/>
    <col min="7944" max="7944" width="13.25" style="41" customWidth="1"/>
    <col min="7945" max="7945" width="17.125" style="41" customWidth="1"/>
    <col min="7946" max="7946" width="91.875" style="41" customWidth="1"/>
    <col min="7947" max="7947" width="157.375" style="41" customWidth="1"/>
    <col min="7948" max="8188" width="9" style="41"/>
    <col min="8189" max="8189" width="8.875" style="41" customWidth="1"/>
    <col min="8190" max="8190" width="72.75" style="41" customWidth="1"/>
    <col min="8191" max="8191" width="10.75" style="41" customWidth="1"/>
    <col min="8192" max="8192" width="8.625" style="41" customWidth="1"/>
    <col min="8193" max="8193" width="9" style="41" customWidth="1"/>
    <col min="8194" max="8194" width="13.375" style="41" customWidth="1"/>
    <col min="8195" max="8195" width="17.125" style="41" customWidth="1"/>
    <col min="8196" max="8196" width="13.25" style="41" customWidth="1"/>
    <col min="8197" max="8197" width="17.375" style="41" customWidth="1"/>
    <col min="8198" max="8198" width="13.125" style="41" customWidth="1"/>
    <col min="8199" max="8199" width="16.5" style="41" customWidth="1"/>
    <col min="8200" max="8200" width="13.25" style="41" customWidth="1"/>
    <col min="8201" max="8201" width="17.125" style="41" customWidth="1"/>
    <col min="8202" max="8202" width="91.875" style="41" customWidth="1"/>
    <col min="8203" max="8203" width="157.375" style="41" customWidth="1"/>
    <col min="8204" max="8444" width="9" style="41"/>
    <col min="8445" max="8445" width="8.875" style="41" customWidth="1"/>
    <col min="8446" max="8446" width="72.75" style="41" customWidth="1"/>
    <col min="8447" max="8447" width="10.75" style="41" customWidth="1"/>
    <col min="8448" max="8448" width="8.625" style="41" customWidth="1"/>
    <col min="8449" max="8449" width="9" style="41" customWidth="1"/>
    <col min="8450" max="8450" width="13.375" style="41" customWidth="1"/>
    <col min="8451" max="8451" width="17.125" style="41" customWidth="1"/>
    <col min="8452" max="8452" width="13.25" style="41" customWidth="1"/>
    <col min="8453" max="8453" width="17.375" style="41" customWidth="1"/>
    <col min="8454" max="8454" width="13.125" style="41" customWidth="1"/>
    <col min="8455" max="8455" width="16.5" style="41" customWidth="1"/>
    <col min="8456" max="8456" width="13.25" style="41" customWidth="1"/>
    <col min="8457" max="8457" width="17.125" style="41" customWidth="1"/>
    <col min="8458" max="8458" width="91.875" style="41" customWidth="1"/>
    <col min="8459" max="8459" width="157.375" style="41" customWidth="1"/>
    <col min="8460" max="8700" width="9" style="41"/>
    <col min="8701" max="8701" width="8.875" style="41" customWidth="1"/>
    <col min="8702" max="8702" width="72.75" style="41" customWidth="1"/>
    <col min="8703" max="8703" width="10.75" style="41" customWidth="1"/>
    <col min="8704" max="8704" width="8.625" style="41" customWidth="1"/>
    <col min="8705" max="8705" width="9" style="41" customWidth="1"/>
    <col min="8706" max="8706" width="13.375" style="41" customWidth="1"/>
    <col min="8707" max="8707" width="17.125" style="41" customWidth="1"/>
    <col min="8708" max="8708" width="13.25" style="41" customWidth="1"/>
    <col min="8709" max="8709" width="17.375" style="41" customWidth="1"/>
    <col min="8710" max="8710" width="13.125" style="41" customWidth="1"/>
    <col min="8711" max="8711" width="16.5" style="41" customWidth="1"/>
    <col min="8712" max="8712" width="13.25" style="41" customWidth="1"/>
    <col min="8713" max="8713" width="17.125" style="41" customWidth="1"/>
    <col min="8714" max="8714" width="91.875" style="41" customWidth="1"/>
    <col min="8715" max="8715" width="157.375" style="41" customWidth="1"/>
    <col min="8716" max="8956" width="9" style="41"/>
    <col min="8957" max="8957" width="8.875" style="41" customWidth="1"/>
    <col min="8958" max="8958" width="72.75" style="41" customWidth="1"/>
    <col min="8959" max="8959" width="10.75" style="41" customWidth="1"/>
    <col min="8960" max="8960" width="8.625" style="41" customWidth="1"/>
    <col min="8961" max="8961" width="9" style="41" customWidth="1"/>
    <col min="8962" max="8962" width="13.375" style="41" customWidth="1"/>
    <col min="8963" max="8963" width="17.125" style="41" customWidth="1"/>
    <col min="8964" max="8964" width="13.25" style="41" customWidth="1"/>
    <col min="8965" max="8965" width="17.375" style="41" customWidth="1"/>
    <col min="8966" max="8966" width="13.125" style="41" customWidth="1"/>
    <col min="8967" max="8967" width="16.5" style="41" customWidth="1"/>
    <col min="8968" max="8968" width="13.25" style="41" customWidth="1"/>
    <col min="8969" max="8969" width="17.125" style="41" customWidth="1"/>
    <col min="8970" max="8970" width="91.875" style="41" customWidth="1"/>
    <col min="8971" max="8971" width="157.375" style="41" customWidth="1"/>
    <col min="8972" max="9212" width="9" style="41"/>
    <col min="9213" max="9213" width="8.875" style="41" customWidth="1"/>
    <col min="9214" max="9214" width="72.75" style="41" customWidth="1"/>
    <col min="9215" max="9215" width="10.75" style="41" customWidth="1"/>
    <col min="9216" max="9216" width="8.625" style="41" customWidth="1"/>
    <col min="9217" max="9217" width="9" style="41" customWidth="1"/>
    <col min="9218" max="9218" width="13.375" style="41" customWidth="1"/>
    <col min="9219" max="9219" width="17.125" style="41" customWidth="1"/>
    <col min="9220" max="9220" width="13.25" style="41" customWidth="1"/>
    <col min="9221" max="9221" width="17.375" style="41" customWidth="1"/>
    <col min="9222" max="9222" width="13.125" style="41" customWidth="1"/>
    <col min="9223" max="9223" width="16.5" style="41" customWidth="1"/>
    <col min="9224" max="9224" width="13.25" style="41" customWidth="1"/>
    <col min="9225" max="9225" width="17.125" style="41" customWidth="1"/>
    <col min="9226" max="9226" width="91.875" style="41" customWidth="1"/>
    <col min="9227" max="9227" width="157.375" style="41" customWidth="1"/>
    <col min="9228" max="9468" width="9" style="41"/>
    <col min="9469" max="9469" width="8.875" style="41" customWidth="1"/>
    <col min="9470" max="9470" width="72.75" style="41" customWidth="1"/>
    <col min="9471" max="9471" width="10.75" style="41" customWidth="1"/>
    <col min="9472" max="9472" width="8.625" style="41" customWidth="1"/>
    <col min="9473" max="9473" width="9" style="41" customWidth="1"/>
    <col min="9474" max="9474" width="13.375" style="41" customWidth="1"/>
    <col min="9475" max="9475" width="17.125" style="41" customWidth="1"/>
    <col min="9476" max="9476" width="13.25" style="41" customWidth="1"/>
    <col min="9477" max="9477" width="17.375" style="41" customWidth="1"/>
    <col min="9478" max="9478" width="13.125" style="41" customWidth="1"/>
    <col min="9479" max="9479" width="16.5" style="41" customWidth="1"/>
    <col min="9480" max="9480" width="13.25" style="41" customWidth="1"/>
    <col min="9481" max="9481" width="17.125" style="41" customWidth="1"/>
    <col min="9482" max="9482" width="91.875" style="41" customWidth="1"/>
    <col min="9483" max="9483" width="157.375" style="41" customWidth="1"/>
    <col min="9484" max="9724" width="9" style="41"/>
    <col min="9725" max="9725" width="8.875" style="41" customWidth="1"/>
    <col min="9726" max="9726" width="72.75" style="41" customWidth="1"/>
    <col min="9727" max="9727" width="10.75" style="41" customWidth="1"/>
    <col min="9728" max="9728" width="8.625" style="41" customWidth="1"/>
    <col min="9729" max="9729" width="9" style="41" customWidth="1"/>
    <col min="9730" max="9730" width="13.375" style="41" customWidth="1"/>
    <col min="9731" max="9731" width="17.125" style="41" customWidth="1"/>
    <col min="9732" max="9732" width="13.25" style="41" customWidth="1"/>
    <col min="9733" max="9733" width="17.375" style="41" customWidth="1"/>
    <col min="9734" max="9734" width="13.125" style="41" customWidth="1"/>
    <col min="9735" max="9735" width="16.5" style="41" customWidth="1"/>
    <col min="9736" max="9736" width="13.25" style="41" customWidth="1"/>
    <col min="9737" max="9737" width="17.125" style="41" customWidth="1"/>
    <col min="9738" max="9738" width="91.875" style="41" customWidth="1"/>
    <col min="9739" max="9739" width="157.375" style="41" customWidth="1"/>
    <col min="9740" max="9980" width="9" style="41"/>
    <col min="9981" max="9981" width="8.875" style="41" customWidth="1"/>
    <col min="9982" max="9982" width="72.75" style="41" customWidth="1"/>
    <col min="9983" max="9983" width="10.75" style="41" customWidth="1"/>
    <col min="9984" max="9984" width="8.625" style="41" customWidth="1"/>
    <col min="9985" max="9985" width="9" style="41" customWidth="1"/>
    <col min="9986" max="9986" width="13.375" style="41" customWidth="1"/>
    <col min="9987" max="9987" width="17.125" style="41" customWidth="1"/>
    <col min="9988" max="9988" width="13.25" style="41" customWidth="1"/>
    <col min="9989" max="9989" width="17.375" style="41" customWidth="1"/>
    <col min="9990" max="9990" width="13.125" style="41" customWidth="1"/>
    <col min="9991" max="9991" width="16.5" style="41" customWidth="1"/>
    <col min="9992" max="9992" width="13.25" style="41" customWidth="1"/>
    <col min="9993" max="9993" width="17.125" style="41" customWidth="1"/>
    <col min="9994" max="9994" width="91.875" style="41" customWidth="1"/>
    <col min="9995" max="9995" width="157.375" style="41" customWidth="1"/>
    <col min="9996" max="10236" width="9" style="41"/>
    <col min="10237" max="10237" width="8.875" style="41" customWidth="1"/>
    <col min="10238" max="10238" width="72.75" style="41" customWidth="1"/>
    <col min="10239" max="10239" width="10.75" style="41" customWidth="1"/>
    <col min="10240" max="10240" width="8.625" style="41" customWidth="1"/>
    <col min="10241" max="10241" width="9" style="41" customWidth="1"/>
    <col min="10242" max="10242" width="13.375" style="41" customWidth="1"/>
    <col min="10243" max="10243" width="17.125" style="41" customWidth="1"/>
    <col min="10244" max="10244" width="13.25" style="41" customWidth="1"/>
    <col min="10245" max="10245" width="17.375" style="41" customWidth="1"/>
    <col min="10246" max="10246" width="13.125" style="41" customWidth="1"/>
    <col min="10247" max="10247" width="16.5" style="41" customWidth="1"/>
    <col min="10248" max="10248" width="13.25" style="41" customWidth="1"/>
    <col min="10249" max="10249" width="17.125" style="41" customWidth="1"/>
    <col min="10250" max="10250" width="91.875" style="41" customWidth="1"/>
    <col min="10251" max="10251" width="157.375" style="41" customWidth="1"/>
    <col min="10252" max="10492" width="9" style="41"/>
    <col min="10493" max="10493" width="8.875" style="41" customWidth="1"/>
    <col min="10494" max="10494" width="72.75" style="41" customWidth="1"/>
    <col min="10495" max="10495" width="10.75" style="41" customWidth="1"/>
    <col min="10496" max="10496" width="8.625" style="41" customWidth="1"/>
    <col min="10497" max="10497" width="9" style="41" customWidth="1"/>
    <col min="10498" max="10498" width="13.375" style="41" customWidth="1"/>
    <col min="10499" max="10499" width="17.125" style="41" customWidth="1"/>
    <col min="10500" max="10500" width="13.25" style="41" customWidth="1"/>
    <col min="10501" max="10501" width="17.375" style="41" customWidth="1"/>
    <col min="10502" max="10502" width="13.125" style="41" customWidth="1"/>
    <col min="10503" max="10503" width="16.5" style="41" customWidth="1"/>
    <col min="10504" max="10504" width="13.25" style="41" customWidth="1"/>
    <col min="10505" max="10505" width="17.125" style="41" customWidth="1"/>
    <col min="10506" max="10506" width="91.875" style="41" customWidth="1"/>
    <col min="10507" max="10507" width="157.375" style="41" customWidth="1"/>
    <col min="10508" max="10748" width="9" style="41"/>
    <col min="10749" max="10749" width="8.875" style="41" customWidth="1"/>
    <col min="10750" max="10750" width="72.75" style="41" customWidth="1"/>
    <col min="10751" max="10751" width="10.75" style="41" customWidth="1"/>
    <col min="10752" max="10752" width="8.625" style="41" customWidth="1"/>
    <col min="10753" max="10753" width="9" style="41" customWidth="1"/>
    <col min="10754" max="10754" width="13.375" style="41" customWidth="1"/>
    <col min="10755" max="10755" width="17.125" style="41" customWidth="1"/>
    <col min="10756" max="10756" width="13.25" style="41" customWidth="1"/>
    <col min="10757" max="10757" width="17.375" style="41" customWidth="1"/>
    <col min="10758" max="10758" width="13.125" style="41" customWidth="1"/>
    <col min="10759" max="10759" width="16.5" style="41" customWidth="1"/>
    <col min="10760" max="10760" width="13.25" style="41" customWidth="1"/>
    <col min="10761" max="10761" width="17.125" style="41" customWidth="1"/>
    <col min="10762" max="10762" width="91.875" style="41" customWidth="1"/>
    <col min="10763" max="10763" width="157.375" style="41" customWidth="1"/>
    <col min="10764" max="11004" width="9" style="41"/>
    <col min="11005" max="11005" width="8.875" style="41" customWidth="1"/>
    <col min="11006" max="11006" width="72.75" style="41" customWidth="1"/>
    <col min="11007" max="11007" width="10.75" style="41" customWidth="1"/>
    <col min="11008" max="11008" width="8.625" style="41" customWidth="1"/>
    <col min="11009" max="11009" width="9" style="41" customWidth="1"/>
    <col min="11010" max="11010" width="13.375" style="41" customWidth="1"/>
    <col min="11011" max="11011" width="17.125" style="41" customWidth="1"/>
    <col min="11012" max="11012" width="13.25" style="41" customWidth="1"/>
    <col min="11013" max="11013" width="17.375" style="41" customWidth="1"/>
    <col min="11014" max="11014" width="13.125" style="41" customWidth="1"/>
    <col min="11015" max="11015" width="16.5" style="41" customWidth="1"/>
    <col min="11016" max="11016" width="13.25" style="41" customWidth="1"/>
    <col min="11017" max="11017" width="17.125" style="41" customWidth="1"/>
    <col min="11018" max="11018" width="91.875" style="41" customWidth="1"/>
    <col min="11019" max="11019" width="157.375" style="41" customWidth="1"/>
    <col min="11020" max="11260" width="9" style="41"/>
    <col min="11261" max="11261" width="8.875" style="41" customWidth="1"/>
    <col min="11262" max="11262" width="72.75" style="41" customWidth="1"/>
    <col min="11263" max="11263" width="10.75" style="41" customWidth="1"/>
    <col min="11264" max="11264" width="8.625" style="41" customWidth="1"/>
    <col min="11265" max="11265" width="9" style="41" customWidth="1"/>
    <col min="11266" max="11266" width="13.375" style="41" customWidth="1"/>
    <col min="11267" max="11267" width="17.125" style="41" customWidth="1"/>
    <col min="11268" max="11268" width="13.25" style="41" customWidth="1"/>
    <col min="11269" max="11269" width="17.375" style="41" customWidth="1"/>
    <col min="11270" max="11270" width="13.125" style="41" customWidth="1"/>
    <col min="11271" max="11271" width="16.5" style="41" customWidth="1"/>
    <col min="11272" max="11272" width="13.25" style="41" customWidth="1"/>
    <col min="11273" max="11273" width="17.125" style="41" customWidth="1"/>
    <col min="11274" max="11274" width="91.875" style="41" customWidth="1"/>
    <col min="11275" max="11275" width="157.375" style="41" customWidth="1"/>
    <col min="11276" max="11516" width="9" style="41"/>
    <col min="11517" max="11517" width="8.875" style="41" customWidth="1"/>
    <col min="11518" max="11518" width="72.75" style="41" customWidth="1"/>
    <col min="11519" max="11519" width="10.75" style="41" customWidth="1"/>
    <col min="11520" max="11520" width="8.625" style="41" customWidth="1"/>
    <col min="11521" max="11521" width="9" style="41" customWidth="1"/>
    <col min="11522" max="11522" width="13.375" style="41" customWidth="1"/>
    <col min="11523" max="11523" width="17.125" style="41" customWidth="1"/>
    <col min="11524" max="11524" width="13.25" style="41" customWidth="1"/>
    <col min="11525" max="11525" width="17.375" style="41" customWidth="1"/>
    <col min="11526" max="11526" width="13.125" style="41" customWidth="1"/>
    <col min="11527" max="11527" width="16.5" style="41" customWidth="1"/>
    <col min="11528" max="11528" width="13.25" style="41" customWidth="1"/>
    <col min="11529" max="11529" width="17.125" style="41" customWidth="1"/>
    <col min="11530" max="11530" width="91.875" style="41" customWidth="1"/>
    <col min="11531" max="11531" width="157.375" style="41" customWidth="1"/>
    <col min="11532" max="11772" width="9" style="41"/>
    <col min="11773" max="11773" width="8.875" style="41" customWidth="1"/>
    <col min="11774" max="11774" width="72.75" style="41" customWidth="1"/>
    <col min="11775" max="11775" width="10.75" style="41" customWidth="1"/>
    <col min="11776" max="11776" width="8.625" style="41" customWidth="1"/>
    <col min="11777" max="11777" width="9" style="41" customWidth="1"/>
    <col min="11778" max="11778" width="13.375" style="41" customWidth="1"/>
    <col min="11779" max="11779" width="17.125" style="41" customWidth="1"/>
    <col min="11780" max="11780" width="13.25" style="41" customWidth="1"/>
    <col min="11781" max="11781" width="17.375" style="41" customWidth="1"/>
    <col min="11782" max="11782" width="13.125" style="41" customWidth="1"/>
    <col min="11783" max="11783" width="16.5" style="41" customWidth="1"/>
    <col min="11784" max="11784" width="13.25" style="41" customWidth="1"/>
    <col min="11785" max="11785" width="17.125" style="41" customWidth="1"/>
    <col min="11786" max="11786" width="91.875" style="41" customWidth="1"/>
    <col min="11787" max="11787" width="157.375" style="41" customWidth="1"/>
    <col min="11788" max="12028" width="9" style="41"/>
    <col min="12029" max="12029" width="8.875" style="41" customWidth="1"/>
    <col min="12030" max="12030" width="72.75" style="41" customWidth="1"/>
    <col min="12031" max="12031" width="10.75" style="41" customWidth="1"/>
    <col min="12032" max="12032" width="8.625" style="41" customWidth="1"/>
    <col min="12033" max="12033" width="9" style="41" customWidth="1"/>
    <col min="12034" max="12034" width="13.375" style="41" customWidth="1"/>
    <col min="12035" max="12035" width="17.125" style="41" customWidth="1"/>
    <col min="12036" max="12036" width="13.25" style="41" customWidth="1"/>
    <col min="12037" max="12037" width="17.375" style="41" customWidth="1"/>
    <col min="12038" max="12038" width="13.125" style="41" customWidth="1"/>
    <col min="12039" max="12039" width="16.5" style="41" customWidth="1"/>
    <col min="12040" max="12040" width="13.25" style="41" customWidth="1"/>
    <col min="12041" max="12041" width="17.125" style="41" customWidth="1"/>
    <col min="12042" max="12042" width="91.875" style="41" customWidth="1"/>
    <col min="12043" max="12043" width="157.375" style="41" customWidth="1"/>
    <col min="12044" max="12284" width="9" style="41"/>
    <col min="12285" max="12285" width="8.875" style="41" customWidth="1"/>
    <col min="12286" max="12286" width="72.75" style="41" customWidth="1"/>
    <col min="12287" max="12287" width="10.75" style="41" customWidth="1"/>
    <col min="12288" max="12288" width="8.625" style="41" customWidth="1"/>
    <col min="12289" max="12289" width="9" style="41" customWidth="1"/>
    <col min="12290" max="12290" width="13.375" style="41" customWidth="1"/>
    <col min="12291" max="12291" width="17.125" style="41" customWidth="1"/>
    <col min="12292" max="12292" width="13.25" style="41" customWidth="1"/>
    <col min="12293" max="12293" width="17.375" style="41" customWidth="1"/>
    <col min="12294" max="12294" width="13.125" style="41" customWidth="1"/>
    <col min="12295" max="12295" width="16.5" style="41" customWidth="1"/>
    <col min="12296" max="12296" width="13.25" style="41" customWidth="1"/>
    <col min="12297" max="12297" width="17.125" style="41" customWidth="1"/>
    <col min="12298" max="12298" width="91.875" style="41" customWidth="1"/>
    <col min="12299" max="12299" width="157.375" style="41" customWidth="1"/>
    <col min="12300" max="12540" width="9" style="41"/>
    <col min="12541" max="12541" width="8.875" style="41" customWidth="1"/>
    <col min="12542" max="12542" width="72.75" style="41" customWidth="1"/>
    <col min="12543" max="12543" width="10.75" style="41" customWidth="1"/>
    <col min="12544" max="12544" width="8.625" style="41" customWidth="1"/>
    <col min="12545" max="12545" width="9" style="41" customWidth="1"/>
    <col min="12546" max="12546" width="13.375" style="41" customWidth="1"/>
    <col min="12547" max="12547" width="17.125" style="41" customWidth="1"/>
    <col min="12548" max="12548" width="13.25" style="41" customWidth="1"/>
    <col min="12549" max="12549" width="17.375" style="41" customWidth="1"/>
    <col min="12550" max="12550" width="13.125" style="41" customWidth="1"/>
    <col min="12551" max="12551" width="16.5" style="41" customWidth="1"/>
    <col min="12552" max="12552" width="13.25" style="41" customWidth="1"/>
    <col min="12553" max="12553" width="17.125" style="41" customWidth="1"/>
    <col min="12554" max="12554" width="91.875" style="41" customWidth="1"/>
    <col min="12555" max="12555" width="157.375" style="41" customWidth="1"/>
    <col min="12556" max="12796" width="9" style="41"/>
    <col min="12797" max="12797" width="8.875" style="41" customWidth="1"/>
    <col min="12798" max="12798" width="72.75" style="41" customWidth="1"/>
    <col min="12799" max="12799" width="10.75" style="41" customWidth="1"/>
    <col min="12800" max="12800" width="8.625" style="41" customWidth="1"/>
    <col min="12801" max="12801" width="9" style="41" customWidth="1"/>
    <col min="12802" max="12802" width="13.375" style="41" customWidth="1"/>
    <col min="12803" max="12803" width="17.125" style="41" customWidth="1"/>
    <col min="12804" max="12804" width="13.25" style="41" customWidth="1"/>
    <col min="12805" max="12805" width="17.375" style="41" customWidth="1"/>
    <col min="12806" max="12806" width="13.125" style="41" customWidth="1"/>
    <col min="12807" max="12807" width="16.5" style="41" customWidth="1"/>
    <col min="12808" max="12808" width="13.25" style="41" customWidth="1"/>
    <col min="12809" max="12809" width="17.125" style="41" customWidth="1"/>
    <col min="12810" max="12810" width="91.875" style="41" customWidth="1"/>
    <col min="12811" max="12811" width="157.375" style="41" customWidth="1"/>
    <col min="12812" max="13052" width="9" style="41"/>
    <col min="13053" max="13053" width="8.875" style="41" customWidth="1"/>
    <col min="13054" max="13054" width="72.75" style="41" customWidth="1"/>
    <col min="13055" max="13055" width="10.75" style="41" customWidth="1"/>
    <col min="13056" max="13056" width="8.625" style="41" customWidth="1"/>
    <col min="13057" max="13057" width="9" style="41" customWidth="1"/>
    <col min="13058" max="13058" width="13.375" style="41" customWidth="1"/>
    <col min="13059" max="13059" width="17.125" style="41" customWidth="1"/>
    <col min="13060" max="13060" width="13.25" style="41" customWidth="1"/>
    <col min="13061" max="13061" width="17.375" style="41" customWidth="1"/>
    <col min="13062" max="13062" width="13.125" style="41" customWidth="1"/>
    <col min="13063" max="13063" width="16.5" style="41" customWidth="1"/>
    <col min="13064" max="13064" width="13.25" style="41" customWidth="1"/>
    <col min="13065" max="13065" width="17.125" style="41" customWidth="1"/>
    <col min="13066" max="13066" width="91.875" style="41" customWidth="1"/>
    <col min="13067" max="13067" width="157.375" style="41" customWidth="1"/>
    <col min="13068" max="13308" width="9" style="41"/>
    <col min="13309" max="13309" width="8.875" style="41" customWidth="1"/>
    <col min="13310" max="13310" width="72.75" style="41" customWidth="1"/>
    <col min="13311" max="13311" width="10.75" style="41" customWidth="1"/>
    <col min="13312" max="13312" width="8.625" style="41" customWidth="1"/>
    <col min="13313" max="13313" width="9" style="41" customWidth="1"/>
    <col min="13314" max="13314" width="13.375" style="41" customWidth="1"/>
    <col min="13315" max="13315" width="17.125" style="41" customWidth="1"/>
    <col min="13316" max="13316" width="13.25" style="41" customWidth="1"/>
    <col min="13317" max="13317" width="17.375" style="41" customWidth="1"/>
    <col min="13318" max="13318" width="13.125" style="41" customWidth="1"/>
    <col min="13319" max="13319" width="16.5" style="41" customWidth="1"/>
    <col min="13320" max="13320" width="13.25" style="41" customWidth="1"/>
    <col min="13321" max="13321" width="17.125" style="41" customWidth="1"/>
    <col min="13322" max="13322" width="91.875" style="41" customWidth="1"/>
    <col min="13323" max="13323" width="157.375" style="41" customWidth="1"/>
    <col min="13324" max="13564" width="9" style="41"/>
    <col min="13565" max="13565" width="8.875" style="41" customWidth="1"/>
    <col min="13566" max="13566" width="72.75" style="41" customWidth="1"/>
    <col min="13567" max="13567" width="10.75" style="41" customWidth="1"/>
    <col min="13568" max="13568" width="8.625" style="41" customWidth="1"/>
    <col min="13569" max="13569" width="9" style="41" customWidth="1"/>
    <col min="13570" max="13570" width="13.375" style="41" customWidth="1"/>
    <col min="13571" max="13571" width="17.125" style="41" customWidth="1"/>
    <col min="13572" max="13572" width="13.25" style="41" customWidth="1"/>
    <col min="13573" max="13573" width="17.375" style="41" customWidth="1"/>
    <col min="13574" max="13574" width="13.125" style="41" customWidth="1"/>
    <col min="13575" max="13575" width="16.5" style="41" customWidth="1"/>
    <col min="13576" max="13576" width="13.25" style="41" customWidth="1"/>
    <col min="13577" max="13577" width="17.125" style="41" customWidth="1"/>
    <col min="13578" max="13578" width="91.875" style="41" customWidth="1"/>
    <col min="13579" max="13579" width="157.375" style="41" customWidth="1"/>
    <col min="13580" max="13820" width="9" style="41"/>
    <col min="13821" max="13821" width="8.875" style="41" customWidth="1"/>
    <col min="13822" max="13822" width="72.75" style="41" customWidth="1"/>
    <col min="13823" max="13823" width="10.75" style="41" customWidth="1"/>
    <col min="13824" max="13824" width="8.625" style="41" customWidth="1"/>
    <col min="13825" max="13825" width="9" style="41" customWidth="1"/>
    <col min="13826" max="13826" width="13.375" style="41" customWidth="1"/>
    <col min="13827" max="13827" width="17.125" style="41" customWidth="1"/>
    <col min="13828" max="13828" width="13.25" style="41" customWidth="1"/>
    <col min="13829" max="13829" width="17.375" style="41" customWidth="1"/>
    <col min="13830" max="13830" width="13.125" style="41" customWidth="1"/>
    <col min="13831" max="13831" width="16.5" style="41" customWidth="1"/>
    <col min="13832" max="13832" width="13.25" style="41" customWidth="1"/>
    <col min="13833" max="13833" width="17.125" style="41" customWidth="1"/>
    <col min="13834" max="13834" width="91.875" style="41" customWidth="1"/>
    <col min="13835" max="13835" width="157.375" style="41" customWidth="1"/>
    <col min="13836" max="14076" width="9" style="41"/>
    <col min="14077" max="14077" width="8.875" style="41" customWidth="1"/>
    <col min="14078" max="14078" width="72.75" style="41" customWidth="1"/>
    <col min="14079" max="14079" width="10.75" style="41" customWidth="1"/>
    <col min="14080" max="14080" width="8.625" style="41" customWidth="1"/>
    <col min="14081" max="14081" width="9" style="41" customWidth="1"/>
    <col min="14082" max="14082" width="13.375" style="41" customWidth="1"/>
    <col min="14083" max="14083" width="17.125" style="41" customWidth="1"/>
    <col min="14084" max="14084" width="13.25" style="41" customWidth="1"/>
    <col min="14085" max="14085" width="17.375" style="41" customWidth="1"/>
    <col min="14086" max="14086" width="13.125" style="41" customWidth="1"/>
    <col min="14087" max="14087" width="16.5" style="41" customWidth="1"/>
    <col min="14088" max="14088" width="13.25" style="41" customWidth="1"/>
    <col min="14089" max="14089" width="17.125" style="41" customWidth="1"/>
    <col min="14090" max="14090" width="91.875" style="41" customWidth="1"/>
    <col min="14091" max="14091" width="157.375" style="41" customWidth="1"/>
    <col min="14092" max="14332" width="9" style="41"/>
    <col min="14333" max="14333" width="8.875" style="41" customWidth="1"/>
    <col min="14334" max="14334" width="72.75" style="41" customWidth="1"/>
    <col min="14335" max="14335" width="10.75" style="41" customWidth="1"/>
    <col min="14336" max="14336" width="8.625" style="41" customWidth="1"/>
    <col min="14337" max="14337" width="9" style="41" customWidth="1"/>
    <col min="14338" max="14338" width="13.375" style="41" customWidth="1"/>
    <col min="14339" max="14339" width="17.125" style="41" customWidth="1"/>
    <col min="14340" max="14340" width="13.25" style="41" customWidth="1"/>
    <col min="14341" max="14341" width="17.375" style="41" customWidth="1"/>
    <col min="14342" max="14342" width="13.125" style="41" customWidth="1"/>
    <col min="14343" max="14343" width="16.5" style="41" customWidth="1"/>
    <col min="14344" max="14344" width="13.25" style="41" customWidth="1"/>
    <col min="14345" max="14345" width="17.125" style="41" customWidth="1"/>
    <col min="14346" max="14346" width="91.875" style="41" customWidth="1"/>
    <col min="14347" max="14347" width="157.375" style="41" customWidth="1"/>
    <col min="14348" max="14588" width="9" style="41"/>
    <col min="14589" max="14589" width="8.875" style="41" customWidth="1"/>
    <col min="14590" max="14590" width="72.75" style="41" customWidth="1"/>
    <col min="14591" max="14591" width="10.75" style="41" customWidth="1"/>
    <col min="14592" max="14592" width="8.625" style="41" customWidth="1"/>
    <col min="14593" max="14593" width="9" style="41" customWidth="1"/>
    <col min="14594" max="14594" width="13.375" style="41" customWidth="1"/>
    <col min="14595" max="14595" width="17.125" style="41" customWidth="1"/>
    <col min="14596" max="14596" width="13.25" style="41" customWidth="1"/>
    <col min="14597" max="14597" width="17.375" style="41" customWidth="1"/>
    <col min="14598" max="14598" width="13.125" style="41" customWidth="1"/>
    <col min="14599" max="14599" width="16.5" style="41" customWidth="1"/>
    <col min="14600" max="14600" width="13.25" style="41" customWidth="1"/>
    <col min="14601" max="14601" width="17.125" style="41" customWidth="1"/>
    <col min="14602" max="14602" width="91.875" style="41" customWidth="1"/>
    <col min="14603" max="14603" width="157.375" style="41" customWidth="1"/>
    <col min="14604" max="14844" width="9" style="41"/>
    <col min="14845" max="14845" width="8.875" style="41" customWidth="1"/>
    <col min="14846" max="14846" width="72.75" style="41" customWidth="1"/>
    <col min="14847" max="14847" width="10.75" style="41" customWidth="1"/>
    <col min="14848" max="14848" width="8.625" style="41" customWidth="1"/>
    <col min="14849" max="14849" width="9" style="41" customWidth="1"/>
    <col min="14850" max="14850" width="13.375" style="41" customWidth="1"/>
    <col min="14851" max="14851" width="17.125" style="41" customWidth="1"/>
    <col min="14852" max="14852" width="13.25" style="41" customWidth="1"/>
    <col min="14853" max="14853" width="17.375" style="41" customWidth="1"/>
    <col min="14854" max="14854" width="13.125" style="41" customWidth="1"/>
    <col min="14855" max="14855" width="16.5" style="41" customWidth="1"/>
    <col min="14856" max="14856" width="13.25" style="41" customWidth="1"/>
    <col min="14857" max="14857" width="17.125" style="41" customWidth="1"/>
    <col min="14858" max="14858" width="91.875" style="41" customWidth="1"/>
    <col min="14859" max="14859" width="157.375" style="41" customWidth="1"/>
    <col min="14860" max="15100" width="9" style="41"/>
    <col min="15101" max="15101" width="8.875" style="41" customWidth="1"/>
    <col min="15102" max="15102" width="72.75" style="41" customWidth="1"/>
    <col min="15103" max="15103" width="10.75" style="41" customWidth="1"/>
    <col min="15104" max="15104" width="8.625" style="41" customWidth="1"/>
    <col min="15105" max="15105" width="9" style="41" customWidth="1"/>
    <col min="15106" max="15106" width="13.375" style="41" customWidth="1"/>
    <col min="15107" max="15107" width="17.125" style="41" customWidth="1"/>
    <col min="15108" max="15108" width="13.25" style="41" customWidth="1"/>
    <col min="15109" max="15109" width="17.375" style="41" customWidth="1"/>
    <col min="15110" max="15110" width="13.125" style="41" customWidth="1"/>
    <col min="15111" max="15111" width="16.5" style="41" customWidth="1"/>
    <col min="15112" max="15112" width="13.25" style="41" customWidth="1"/>
    <col min="15113" max="15113" width="17.125" style="41" customWidth="1"/>
    <col min="15114" max="15114" width="91.875" style="41" customWidth="1"/>
    <col min="15115" max="15115" width="157.375" style="41" customWidth="1"/>
    <col min="15116" max="15356" width="9" style="41"/>
    <col min="15357" max="15357" width="8.875" style="41" customWidth="1"/>
    <col min="15358" max="15358" width="72.75" style="41" customWidth="1"/>
    <col min="15359" max="15359" width="10.75" style="41" customWidth="1"/>
    <col min="15360" max="15360" width="8.625" style="41" customWidth="1"/>
    <col min="15361" max="15361" width="9" style="41" customWidth="1"/>
    <col min="15362" max="15362" width="13.375" style="41" customWidth="1"/>
    <col min="15363" max="15363" width="17.125" style="41" customWidth="1"/>
    <col min="15364" max="15364" width="13.25" style="41" customWidth="1"/>
    <col min="15365" max="15365" width="17.375" style="41" customWidth="1"/>
    <col min="15366" max="15366" width="13.125" style="41" customWidth="1"/>
    <col min="15367" max="15367" width="16.5" style="41" customWidth="1"/>
    <col min="15368" max="15368" width="13.25" style="41" customWidth="1"/>
    <col min="15369" max="15369" width="17.125" style="41" customWidth="1"/>
    <col min="15370" max="15370" width="91.875" style="41" customWidth="1"/>
    <col min="15371" max="15371" width="157.375" style="41" customWidth="1"/>
    <col min="15372" max="15612" width="9" style="41"/>
    <col min="15613" max="15613" width="8.875" style="41" customWidth="1"/>
    <col min="15614" max="15614" width="72.75" style="41" customWidth="1"/>
    <col min="15615" max="15615" width="10.75" style="41" customWidth="1"/>
    <col min="15616" max="15616" width="8.625" style="41" customWidth="1"/>
    <col min="15617" max="15617" width="9" style="41" customWidth="1"/>
    <col min="15618" max="15618" width="13.375" style="41" customWidth="1"/>
    <col min="15619" max="15619" width="17.125" style="41" customWidth="1"/>
    <col min="15620" max="15620" width="13.25" style="41" customWidth="1"/>
    <col min="15621" max="15621" width="17.375" style="41" customWidth="1"/>
    <col min="15622" max="15622" width="13.125" style="41" customWidth="1"/>
    <col min="15623" max="15623" width="16.5" style="41" customWidth="1"/>
    <col min="15624" max="15624" width="13.25" style="41" customWidth="1"/>
    <col min="15625" max="15625" width="17.125" style="41" customWidth="1"/>
    <col min="15626" max="15626" width="91.875" style="41" customWidth="1"/>
    <col min="15627" max="15627" width="157.375" style="41" customWidth="1"/>
    <col min="15628" max="15868" width="9" style="41"/>
    <col min="15869" max="15869" width="8.875" style="41" customWidth="1"/>
    <col min="15870" max="15870" width="72.75" style="41" customWidth="1"/>
    <col min="15871" max="15871" width="10.75" style="41" customWidth="1"/>
    <col min="15872" max="15872" width="8.625" style="41" customWidth="1"/>
    <col min="15873" max="15873" width="9" style="41" customWidth="1"/>
    <col min="15874" max="15874" width="13.375" style="41" customWidth="1"/>
    <col min="15875" max="15875" width="17.125" style="41" customWidth="1"/>
    <col min="15876" max="15876" width="13.25" style="41" customWidth="1"/>
    <col min="15877" max="15877" width="17.375" style="41" customWidth="1"/>
    <col min="15878" max="15878" width="13.125" style="41" customWidth="1"/>
    <col min="15879" max="15879" width="16.5" style="41" customWidth="1"/>
    <col min="15880" max="15880" width="13.25" style="41" customWidth="1"/>
    <col min="15881" max="15881" width="17.125" style="41" customWidth="1"/>
    <col min="15882" max="15882" width="91.875" style="41" customWidth="1"/>
    <col min="15883" max="15883" width="157.375" style="41" customWidth="1"/>
    <col min="15884" max="16124" width="9" style="41"/>
    <col min="16125" max="16125" width="8.875" style="41" customWidth="1"/>
    <col min="16126" max="16126" width="72.75" style="41" customWidth="1"/>
    <col min="16127" max="16127" width="10.75" style="41" customWidth="1"/>
    <col min="16128" max="16128" width="8.625" style="41" customWidth="1"/>
    <col min="16129" max="16129" width="9" style="41" customWidth="1"/>
    <col min="16130" max="16130" width="13.375" style="41" customWidth="1"/>
    <col min="16131" max="16131" width="17.125" style="41" customWidth="1"/>
    <col min="16132" max="16132" width="13.25" style="41" customWidth="1"/>
    <col min="16133" max="16133" width="17.375" style="41" customWidth="1"/>
    <col min="16134" max="16134" width="13.125" style="41" customWidth="1"/>
    <col min="16135" max="16135" width="16.5" style="41" customWidth="1"/>
    <col min="16136" max="16136" width="13.25" style="41" customWidth="1"/>
    <col min="16137" max="16137" width="17.125" style="41" customWidth="1"/>
    <col min="16138" max="16138" width="91.875" style="41" customWidth="1"/>
    <col min="16139" max="16139" width="157.375" style="41" customWidth="1"/>
    <col min="16140" max="16384" width="9" style="41"/>
  </cols>
  <sheetData>
    <row r="1" spans="1:48" ht="216.75" customHeight="1" x14ac:dyDescent="0.25">
      <c r="A1" s="34"/>
      <c r="B1" s="34"/>
      <c r="C1" s="34"/>
      <c r="D1" s="34"/>
      <c r="E1" s="34"/>
      <c r="F1" s="34"/>
      <c r="G1" s="220" t="s">
        <v>267</v>
      </c>
      <c r="H1" s="220"/>
      <c r="I1" s="220"/>
      <c r="J1" s="220"/>
      <c r="K1" s="220"/>
      <c r="L1" s="159"/>
      <c r="M1" s="121"/>
      <c r="N1" s="121"/>
      <c r="O1" s="121"/>
      <c r="P1" s="121"/>
      <c r="Q1" s="121"/>
      <c r="R1" s="121"/>
      <c r="S1" s="34"/>
      <c r="T1" s="121"/>
      <c r="U1" s="121"/>
      <c r="V1" s="121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P1" s="34"/>
      <c r="AQ1" s="34"/>
      <c r="AR1" s="34"/>
      <c r="AS1" s="34"/>
      <c r="AT1" s="34"/>
      <c r="AU1" s="34"/>
      <c r="AV1" s="34"/>
    </row>
    <row r="2" spans="1:48" ht="18.75" x14ac:dyDescent="0.3">
      <c r="A2" s="34"/>
      <c r="B2" s="34"/>
      <c r="C2" s="34"/>
      <c r="D2" s="34"/>
      <c r="E2" s="34"/>
      <c r="F2" s="34"/>
      <c r="G2" s="34"/>
      <c r="H2" s="34"/>
      <c r="I2" s="34"/>
      <c r="J2" s="6"/>
      <c r="L2" s="34"/>
      <c r="M2" s="121"/>
      <c r="N2" s="121"/>
      <c r="O2" s="121"/>
      <c r="P2" s="121"/>
      <c r="Q2" s="121"/>
      <c r="R2" s="121"/>
      <c r="S2" s="34"/>
      <c r="T2" s="121"/>
      <c r="U2" s="121"/>
      <c r="V2" s="121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P2" s="34"/>
      <c r="AQ2" s="34"/>
      <c r="AR2" s="34"/>
      <c r="AS2" s="34"/>
      <c r="AT2" s="34"/>
      <c r="AU2" s="34"/>
      <c r="AV2" s="34"/>
    </row>
    <row r="3" spans="1:48" ht="20.25" customHeight="1" x14ac:dyDescent="0.25">
      <c r="A3" s="256" t="s">
        <v>96</v>
      </c>
      <c r="B3" s="256"/>
      <c r="C3" s="256"/>
      <c r="D3" s="256"/>
      <c r="E3" s="256"/>
      <c r="F3" s="256"/>
      <c r="G3" s="256"/>
      <c r="H3" s="256"/>
      <c r="I3" s="256"/>
      <c r="J3" s="256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</row>
    <row r="4" spans="1:48" ht="23.25" customHeight="1" x14ac:dyDescent="0.25">
      <c r="A4" s="257" t="s">
        <v>230</v>
      </c>
      <c r="B4" s="257"/>
      <c r="C4" s="257"/>
      <c r="D4" s="257"/>
      <c r="E4" s="257"/>
      <c r="F4" s="257"/>
      <c r="G4" s="257"/>
      <c r="H4" s="257"/>
      <c r="I4" s="257"/>
      <c r="J4" s="257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34"/>
      <c r="AQ4" s="34"/>
      <c r="AR4" s="34"/>
      <c r="AS4" s="34"/>
      <c r="AT4" s="34"/>
      <c r="AU4" s="34"/>
      <c r="AV4" s="34"/>
    </row>
    <row r="5" spans="1:48" ht="23.25" customHeight="1" x14ac:dyDescent="0.25">
      <c r="A5" s="258" t="s">
        <v>232</v>
      </c>
      <c r="B5" s="258"/>
      <c r="C5" s="258"/>
      <c r="D5" s="258"/>
      <c r="E5" s="258"/>
      <c r="F5" s="258"/>
      <c r="G5" s="258"/>
      <c r="H5" s="258"/>
      <c r="I5" s="258"/>
      <c r="J5" s="258"/>
    </row>
    <row r="6" spans="1:48" s="190" customFormat="1" ht="15" x14ac:dyDescent="0.25">
      <c r="A6" s="259" t="s">
        <v>102</v>
      </c>
      <c r="B6" s="259"/>
      <c r="C6" s="259"/>
      <c r="D6" s="259"/>
      <c r="E6" s="259"/>
      <c r="F6" s="259"/>
      <c r="G6" s="259"/>
      <c r="H6" s="259"/>
      <c r="I6" s="259"/>
      <c r="J6" s="259"/>
    </row>
    <row r="7" spans="1:48" ht="15.75" customHeight="1" x14ac:dyDescent="0.25">
      <c r="A7" s="260"/>
      <c r="B7" s="260"/>
      <c r="C7" s="260"/>
      <c r="D7" s="260"/>
      <c r="E7" s="260"/>
      <c r="F7" s="260"/>
      <c r="G7" s="260"/>
      <c r="H7" s="260"/>
      <c r="I7" s="260"/>
      <c r="J7" s="260"/>
    </row>
    <row r="8" spans="1:48" ht="18" customHeight="1" x14ac:dyDescent="0.25">
      <c r="A8" s="258" t="s">
        <v>167</v>
      </c>
      <c r="B8" s="258"/>
      <c r="C8" s="258"/>
      <c r="D8" s="258"/>
      <c r="E8" s="258"/>
      <c r="F8" s="258"/>
      <c r="G8" s="258"/>
      <c r="H8" s="258"/>
      <c r="I8" s="258"/>
      <c r="J8" s="258"/>
      <c r="N8" s="40"/>
      <c r="S8" s="40"/>
      <c r="X8" s="40"/>
      <c r="AC8" s="40"/>
    </row>
    <row r="9" spans="1:48" x14ac:dyDescent="0.25">
      <c r="A9" s="262" t="s">
        <v>116</v>
      </c>
      <c r="B9" s="262"/>
      <c r="C9" s="262"/>
      <c r="D9" s="262"/>
      <c r="E9" s="262"/>
      <c r="F9" s="262"/>
      <c r="G9" s="262"/>
      <c r="H9" s="262"/>
      <c r="I9" s="262"/>
      <c r="J9" s="262"/>
    </row>
    <row r="10" spans="1:48" x14ac:dyDescent="0.25">
      <c r="A10" s="41"/>
      <c r="B10" s="41"/>
      <c r="K10" s="72" t="s">
        <v>117</v>
      </c>
      <c r="X10" s="87"/>
      <c r="Y10" s="87"/>
      <c r="Z10" s="87"/>
      <c r="AA10" s="87"/>
      <c r="AB10" s="87"/>
    </row>
    <row r="11" spans="1:48" x14ac:dyDescent="0.25">
      <c r="A11" s="263" t="s">
        <v>168</v>
      </c>
      <c r="B11" s="264" t="s">
        <v>169</v>
      </c>
      <c r="C11" s="265" t="s">
        <v>197</v>
      </c>
      <c r="D11" s="266"/>
      <c r="E11" s="265" t="s">
        <v>204</v>
      </c>
      <c r="F11" s="266"/>
      <c r="G11" s="265" t="s">
        <v>205</v>
      </c>
      <c r="H11" s="266"/>
      <c r="I11" s="192" t="s">
        <v>206</v>
      </c>
      <c r="J11" s="267" t="s">
        <v>170</v>
      </c>
      <c r="K11" s="267"/>
      <c r="X11" s="87"/>
      <c r="Y11" s="87"/>
      <c r="Z11" s="87"/>
      <c r="AA11" s="87"/>
      <c r="AB11" s="87"/>
    </row>
    <row r="12" spans="1:48" ht="44.25" customHeight="1" x14ac:dyDescent="0.25">
      <c r="A12" s="263"/>
      <c r="B12" s="264"/>
      <c r="C12" s="191" t="s">
        <v>10</v>
      </c>
      <c r="D12" s="191" t="s">
        <v>231</v>
      </c>
      <c r="E12" s="191" t="s">
        <v>10</v>
      </c>
      <c r="F12" s="191" t="s">
        <v>231</v>
      </c>
      <c r="G12" s="191" t="s">
        <v>10</v>
      </c>
      <c r="H12" s="191" t="s">
        <v>231</v>
      </c>
      <c r="I12" s="191" t="s">
        <v>10</v>
      </c>
      <c r="J12" s="191" t="s">
        <v>10</v>
      </c>
      <c r="K12" s="191" t="s">
        <v>231</v>
      </c>
    </row>
    <row r="13" spans="1:48" x14ac:dyDescent="0.25">
      <c r="A13" s="193">
        <v>1</v>
      </c>
      <c r="B13" s="194">
        <f>A13+1</f>
        <v>2</v>
      </c>
      <c r="C13" s="194">
        <f t="shared" ref="C13:K13" si="0">B13+1</f>
        <v>3</v>
      </c>
      <c r="D13" s="194">
        <f t="shared" si="0"/>
        <v>4</v>
      </c>
      <c r="E13" s="194">
        <f t="shared" si="0"/>
        <v>5</v>
      </c>
      <c r="F13" s="194">
        <f t="shared" si="0"/>
        <v>6</v>
      </c>
      <c r="G13" s="194">
        <f t="shared" si="0"/>
        <v>7</v>
      </c>
      <c r="H13" s="194">
        <f t="shared" si="0"/>
        <v>8</v>
      </c>
      <c r="I13" s="194">
        <f t="shared" si="0"/>
        <v>9</v>
      </c>
      <c r="J13" s="194">
        <f t="shared" si="0"/>
        <v>10</v>
      </c>
      <c r="K13" s="194">
        <f t="shared" si="0"/>
        <v>11</v>
      </c>
    </row>
    <row r="14" spans="1:48" s="108" customFormat="1" ht="27" customHeight="1" x14ac:dyDescent="0.25">
      <c r="A14" s="261" t="s">
        <v>107</v>
      </c>
      <c r="B14" s="261"/>
      <c r="C14" s="195">
        <v>221.58837933600003</v>
      </c>
      <c r="D14" s="195">
        <v>217.29830916867382</v>
      </c>
      <c r="E14" s="195">
        <v>242.07290053571359</v>
      </c>
      <c r="F14" s="195">
        <v>248.01016941253008</v>
      </c>
      <c r="G14" s="195">
        <v>265.16389215544655</v>
      </c>
      <c r="H14" s="195">
        <v>283.07746736796651</v>
      </c>
      <c r="I14" s="195">
        <v>322.83499324581715</v>
      </c>
      <c r="J14" s="195">
        <v>728.82517202716019</v>
      </c>
      <c r="K14" s="195">
        <v>1071.2209391949875</v>
      </c>
    </row>
    <row r="15" spans="1:48" x14ac:dyDescent="0.25">
      <c r="A15" s="196" t="s">
        <v>237</v>
      </c>
      <c r="B15" s="197" t="s">
        <v>123</v>
      </c>
      <c r="C15" s="198">
        <v>221.58837933600003</v>
      </c>
      <c r="D15" s="198">
        <v>217.29830916867382</v>
      </c>
      <c r="E15" s="198">
        <v>242.07290053571359</v>
      </c>
      <c r="F15" s="198">
        <v>248.01016941253008</v>
      </c>
      <c r="G15" s="198">
        <v>265.16389215544655</v>
      </c>
      <c r="H15" s="198">
        <v>283.07746736796651</v>
      </c>
      <c r="I15" s="198">
        <v>322.83499324581715</v>
      </c>
      <c r="J15" s="199">
        <v>728.82517202716019</v>
      </c>
      <c r="K15" s="199">
        <v>1071.2209391949875</v>
      </c>
    </row>
    <row r="16" spans="1:48" x14ac:dyDescent="0.25">
      <c r="A16" s="196" t="s">
        <v>238</v>
      </c>
      <c r="B16" s="200" t="s">
        <v>108</v>
      </c>
      <c r="C16" s="198">
        <v>144.99431122902274</v>
      </c>
      <c r="D16" s="198">
        <v>141.41925275625093</v>
      </c>
      <c r="E16" s="198">
        <v>144.65328949049578</v>
      </c>
      <c r="F16" s="198">
        <v>148.20864428348224</v>
      </c>
      <c r="G16" s="198">
        <v>144.13362828285528</v>
      </c>
      <c r="H16" s="198">
        <v>159.01297271023259</v>
      </c>
      <c r="I16" s="198">
        <v>168.87101826938385</v>
      </c>
      <c r="J16" s="198">
        <v>433.78122900237383</v>
      </c>
      <c r="K16" s="199">
        <v>617.51188801934961</v>
      </c>
    </row>
    <row r="17" spans="1:11" ht="30" x14ac:dyDescent="0.25">
      <c r="A17" s="196" t="s">
        <v>239</v>
      </c>
      <c r="B17" s="201" t="s">
        <v>173</v>
      </c>
      <c r="C17" s="198">
        <v>144.99431122902274</v>
      </c>
      <c r="D17" s="198">
        <v>141.41925275625093</v>
      </c>
      <c r="E17" s="198">
        <v>144.65328949049578</v>
      </c>
      <c r="F17" s="198">
        <v>148.20864428348224</v>
      </c>
      <c r="G17" s="198">
        <v>144.13362828285528</v>
      </c>
      <c r="H17" s="198">
        <v>159.01297271023259</v>
      </c>
      <c r="I17" s="198">
        <v>168.87101826938385</v>
      </c>
      <c r="J17" s="199">
        <v>433.78122900237383</v>
      </c>
      <c r="K17" s="199">
        <v>617.51188801934961</v>
      </c>
    </row>
    <row r="18" spans="1:11" hidden="1" x14ac:dyDescent="0.25">
      <c r="A18" s="196"/>
      <c r="B18" s="202"/>
      <c r="C18" s="198"/>
      <c r="D18" s="198"/>
      <c r="E18" s="198"/>
      <c r="F18" s="198"/>
      <c r="G18" s="198"/>
      <c r="H18" s="198"/>
      <c r="I18" s="198"/>
      <c r="J18" s="199"/>
      <c r="K18" s="199"/>
    </row>
    <row r="19" spans="1:11" hidden="1" x14ac:dyDescent="0.25">
      <c r="A19" s="196"/>
      <c r="B19" s="202"/>
      <c r="C19" s="198"/>
      <c r="D19" s="198"/>
      <c r="E19" s="198"/>
      <c r="F19" s="198"/>
      <c r="G19" s="198"/>
      <c r="H19" s="198"/>
      <c r="I19" s="198"/>
      <c r="J19" s="198"/>
      <c r="K19" s="198"/>
    </row>
    <row r="20" spans="1:11" hidden="1" x14ac:dyDescent="0.25">
      <c r="A20" s="196"/>
      <c r="B20" s="202"/>
      <c r="C20" s="198"/>
      <c r="D20" s="198"/>
      <c r="E20" s="198"/>
      <c r="F20" s="198"/>
      <c r="G20" s="198"/>
      <c r="H20" s="198"/>
      <c r="I20" s="198"/>
      <c r="J20" s="198"/>
      <c r="K20" s="198"/>
    </row>
    <row r="21" spans="1:11" ht="30.95" customHeight="1" collapsed="1" x14ac:dyDescent="0.25">
      <c r="A21" s="196" t="s">
        <v>240</v>
      </c>
      <c r="B21" s="201" t="s">
        <v>175</v>
      </c>
      <c r="C21" s="198" t="s">
        <v>229</v>
      </c>
      <c r="D21" s="198" t="s">
        <v>229</v>
      </c>
      <c r="E21" s="198" t="s">
        <v>229</v>
      </c>
      <c r="F21" s="198" t="s">
        <v>229</v>
      </c>
      <c r="G21" s="198" t="s">
        <v>229</v>
      </c>
      <c r="H21" s="198" t="s">
        <v>229</v>
      </c>
      <c r="I21" s="198" t="s">
        <v>229</v>
      </c>
      <c r="J21" s="198" t="s">
        <v>229</v>
      </c>
      <c r="K21" s="198" t="s">
        <v>229</v>
      </c>
    </row>
    <row r="22" spans="1:11" ht="20.25" hidden="1" customHeight="1" x14ac:dyDescent="0.25">
      <c r="A22" s="196"/>
      <c r="B22" s="201"/>
      <c r="C22" s="198"/>
      <c r="D22" s="198"/>
      <c r="E22" s="198"/>
      <c r="F22" s="198"/>
      <c r="G22" s="198"/>
      <c r="H22" s="198"/>
      <c r="I22" s="198"/>
      <c r="J22" s="198"/>
      <c r="K22" s="198"/>
    </row>
    <row r="23" spans="1:11" hidden="1" x14ac:dyDescent="0.25">
      <c r="A23" s="196"/>
      <c r="B23" s="202"/>
      <c r="C23" s="198"/>
      <c r="D23" s="198"/>
      <c r="E23" s="198"/>
      <c r="F23" s="198"/>
      <c r="G23" s="198"/>
      <c r="H23" s="198"/>
      <c r="I23" s="198"/>
      <c r="J23" s="198"/>
      <c r="K23" s="198"/>
    </row>
    <row r="24" spans="1:11" hidden="1" x14ac:dyDescent="0.25">
      <c r="A24" s="196"/>
      <c r="B24" s="202"/>
      <c r="C24" s="198"/>
      <c r="D24" s="198"/>
      <c r="E24" s="198"/>
      <c r="F24" s="198"/>
      <c r="G24" s="198"/>
      <c r="H24" s="198"/>
      <c r="I24" s="198"/>
      <c r="J24" s="198"/>
      <c r="K24" s="198"/>
    </row>
    <row r="25" spans="1:11" collapsed="1" x14ac:dyDescent="0.25">
      <c r="A25" s="196" t="s">
        <v>241</v>
      </c>
      <c r="B25" s="201" t="s">
        <v>121</v>
      </c>
      <c r="C25" s="198" t="s">
        <v>229</v>
      </c>
      <c r="D25" s="198" t="s">
        <v>229</v>
      </c>
      <c r="E25" s="198" t="s">
        <v>229</v>
      </c>
      <c r="F25" s="198" t="s">
        <v>229</v>
      </c>
      <c r="G25" s="198" t="s">
        <v>229</v>
      </c>
      <c r="H25" s="198" t="s">
        <v>229</v>
      </c>
      <c r="I25" s="198" t="s">
        <v>229</v>
      </c>
      <c r="J25" s="198" t="s">
        <v>229</v>
      </c>
      <c r="K25" s="198" t="s">
        <v>229</v>
      </c>
    </row>
    <row r="26" spans="1:11" x14ac:dyDescent="0.25">
      <c r="A26" s="196" t="s">
        <v>242</v>
      </c>
      <c r="B26" s="201" t="s">
        <v>124</v>
      </c>
      <c r="C26" s="198">
        <v>39.662671550977279</v>
      </c>
      <c r="D26" s="198">
        <v>39.662671550977279</v>
      </c>
      <c r="E26" s="198">
        <v>57.074127622598901</v>
      </c>
      <c r="F26" s="198">
        <v>58.46649689362615</v>
      </c>
      <c r="G26" s="198">
        <v>76.836281846683505</v>
      </c>
      <c r="H26" s="198">
        <v>76.884916763072837</v>
      </c>
      <c r="I26" s="198">
        <v>100.15814276879712</v>
      </c>
      <c r="J26" s="198">
        <v>173.57308102025968</v>
      </c>
      <c r="K26" s="199">
        <v>275.17222797647344</v>
      </c>
    </row>
    <row r="27" spans="1:11" ht="28.5" customHeight="1" x14ac:dyDescent="0.25">
      <c r="A27" s="196" t="s">
        <v>243</v>
      </c>
      <c r="B27" s="201" t="s">
        <v>174</v>
      </c>
      <c r="C27" s="198">
        <v>39.662671550977279</v>
      </c>
      <c r="D27" s="198">
        <v>39.662671550977279</v>
      </c>
      <c r="E27" s="198">
        <v>57.074127622598901</v>
      </c>
      <c r="F27" s="198">
        <v>58.46649689362615</v>
      </c>
      <c r="G27" s="198">
        <v>76.836281846683505</v>
      </c>
      <c r="H27" s="198">
        <v>76.884916763072837</v>
      </c>
      <c r="I27" s="198">
        <v>100.15814276879712</v>
      </c>
      <c r="J27" s="199">
        <v>173.57308102025968</v>
      </c>
      <c r="K27" s="199">
        <v>275.17222797647344</v>
      </c>
    </row>
    <row r="28" spans="1:11" x14ac:dyDescent="0.25">
      <c r="A28" s="196" t="s">
        <v>244</v>
      </c>
      <c r="B28" s="202" t="s">
        <v>171</v>
      </c>
      <c r="C28" s="198">
        <v>39.662671550977279</v>
      </c>
      <c r="D28" s="198">
        <v>39.662671550977279</v>
      </c>
      <c r="E28" s="198">
        <v>57.074127622598901</v>
      </c>
      <c r="F28" s="198">
        <v>58.46649689362615</v>
      </c>
      <c r="G28" s="198">
        <v>76.836281846683505</v>
      </c>
      <c r="H28" s="198">
        <v>76.884916763072837</v>
      </c>
      <c r="I28" s="198">
        <v>100.15814276879712</v>
      </c>
      <c r="J28" s="199">
        <v>173.57308102025968</v>
      </c>
      <c r="K28" s="199">
        <v>275.17222797647344</v>
      </c>
    </row>
    <row r="29" spans="1:11" hidden="1" x14ac:dyDescent="0.25">
      <c r="A29" s="196"/>
      <c r="B29" s="202"/>
      <c r="C29" s="198"/>
      <c r="D29" s="198"/>
      <c r="E29" s="198"/>
      <c r="F29" s="198"/>
      <c r="G29" s="198"/>
      <c r="H29" s="198"/>
      <c r="I29" s="198"/>
      <c r="J29" s="198"/>
      <c r="K29" s="198"/>
    </row>
    <row r="30" spans="1:11" hidden="1" x14ac:dyDescent="0.25">
      <c r="A30" s="196"/>
      <c r="B30" s="202"/>
      <c r="C30" s="198"/>
      <c r="D30" s="198"/>
      <c r="E30" s="198"/>
      <c r="F30" s="198"/>
      <c r="G30" s="198"/>
      <c r="H30" s="198"/>
      <c r="I30" s="198"/>
      <c r="J30" s="198"/>
      <c r="K30" s="198"/>
    </row>
    <row r="31" spans="1:11" collapsed="1" x14ac:dyDescent="0.25">
      <c r="A31" s="196" t="s">
        <v>245</v>
      </c>
      <c r="B31" s="201" t="s">
        <v>176</v>
      </c>
      <c r="C31" s="198" t="s">
        <v>229</v>
      </c>
      <c r="D31" s="198" t="s">
        <v>229</v>
      </c>
      <c r="E31" s="198" t="s">
        <v>229</v>
      </c>
      <c r="F31" s="198" t="s">
        <v>229</v>
      </c>
      <c r="G31" s="198" t="s">
        <v>229</v>
      </c>
      <c r="H31" s="198" t="s">
        <v>229</v>
      </c>
      <c r="I31" s="198" t="s">
        <v>229</v>
      </c>
      <c r="J31" s="198" t="s">
        <v>229</v>
      </c>
      <c r="K31" s="198" t="s">
        <v>229</v>
      </c>
    </row>
    <row r="32" spans="1:11" x14ac:dyDescent="0.25">
      <c r="A32" s="196" t="s">
        <v>246</v>
      </c>
      <c r="B32" s="201" t="s">
        <v>119</v>
      </c>
      <c r="C32" s="198" t="s">
        <v>229</v>
      </c>
      <c r="D32" s="198" t="s">
        <v>229</v>
      </c>
      <c r="E32" s="198" t="s">
        <v>229</v>
      </c>
      <c r="F32" s="198" t="s">
        <v>229</v>
      </c>
      <c r="G32" s="198" t="s">
        <v>229</v>
      </c>
      <c r="H32" s="198" t="s">
        <v>229</v>
      </c>
      <c r="I32" s="198" t="s">
        <v>229</v>
      </c>
      <c r="J32" s="198" t="s">
        <v>229</v>
      </c>
      <c r="K32" s="198" t="s">
        <v>229</v>
      </c>
    </row>
    <row r="33" spans="1:11" x14ac:dyDescent="0.25">
      <c r="A33" s="196" t="s">
        <v>247</v>
      </c>
      <c r="B33" s="202" t="s">
        <v>171</v>
      </c>
      <c r="C33" s="198" t="s">
        <v>229</v>
      </c>
      <c r="D33" s="198" t="s">
        <v>229</v>
      </c>
      <c r="E33" s="198" t="s">
        <v>229</v>
      </c>
      <c r="F33" s="198" t="s">
        <v>229</v>
      </c>
      <c r="G33" s="198" t="s">
        <v>229</v>
      </c>
      <c r="H33" s="198" t="s">
        <v>229</v>
      </c>
      <c r="I33" s="198" t="s">
        <v>229</v>
      </c>
      <c r="J33" s="198" t="s">
        <v>229</v>
      </c>
      <c r="K33" s="198" t="s">
        <v>229</v>
      </c>
    </row>
    <row r="34" spans="1:11" hidden="1" x14ac:dyDescent="0.25">
      <c r="A34" s="196"/>
      <c r="B34" s="202"/>
      <c r="C34" s="198"/>
      <c r="D34" s="198"/>
      <c r="E34" s="198"/>
      <c r="F34" s="198"/>
      <c r="G34" s="198"/>
      <c r="H34" s="198"/>
      <c r="I34" s="198"/>
      <c r="J34" s="198"/>
      <c r="K34" s="198"/>
    </row>
    <row r="35" spans="1:11" hidden="1" x14ac:dyDescent="0.25">
      <c r="A35" s="196"/>
      <c r="B35" s="202"/>
      <c r="C35" s="198"/>
      <c r="D35" s="198"/>
      <c r="E35" s="198"/>
      <c r="F35" s="198"/>
      <c r="G35" s="198"/>
      <c r="H35" s="198"/>
      <c r="I35" s="198"/>
      <c r="J35" s="198"/>
      <c r="K35" s="198"/>
    </row>
    <row r="36" spans="1:11" collapsed="1" x14ac:dyDescent="0.25">
      <c r="A36" s="196" t="s">
        <v>248</v>
      </c>
      <c r="B36" s="200" t="s">
        <v>120</v>
      </c>
      <c r="C36" s="198">
        <v>36.93139655600001</v>
      </c>
      <c r="D36" s="198">
        <v>36.216384861445619</v>
      </c>
      <c r="E36" s="198">
        <v>40.345483422618912</v>
      </c>
      <c r="F36" s="198">
        <v>41.335028235421674</v>
      </c>
      <c r="G36" s="198">
        <v>44.193982025907758</v>
      </c>
      <c r="H36" s="198">
        <v>47.179577894661065</v>
      </c>
      <c r="I36" s="198">
        <v>53.805832207636172</v>
      </c>
      <c r="J36" s="199">
        <v>121.47086200452668</v>
      </c>
      <c r="K36" s="199">
        <v>178.53682319916453</v>
      </c>
    </row>
    <row r="37" spans="1:11" x14ac:dyDescent="0.25">
      <c r="A37" s="196" t="s">
        <v>249</v>
      </c>
      <c r="B37" s="200" t="s">
        <v>109</v>
      </c>
      <c r="C37" s="198" t="s">
        <v>229</v>
      </c>
      <c r="D37" s="198" t="s">
        <v>229</v>
      </c>
      <c r="E37" s="198" t="s">
        <v>229</v>
      </c>
      <c r="F37" s="198" t="s">
        <v>229</v>
      </c>
      <c r="G37" s="198" t="s">
        <v>229</v>
      </c>
      <c r="H37" s="198" t="s">
        <v>229</v>
      </c>
      <c r="I37" s="198" t="s">
        <v>229</v>
      </c>
      <c r="J37" s="198" t="s">
        <v>229</v>
      </c>
      <c r="K37" s="198" t="s">
        <v>229</v>
      </c>
    </row>
    <row r="38" spans="1:11" x14ac:dyDescent="0.25">
      <c r="A38" s="196" t="s">
        <v>250</v>
      </c>
      <c r="B38" s="201" t="s">
        <v>177</v>
      </c>
      <c r="C38" s="198" t="s">
        <v>229</v>
      </c>
      <c r="D38" s="198" t="s">
        <v>229</v>
      </c>
      <c r="E38" s="198" t="s">
        <v>229</v>
      </c>
      <c r="F38" s="198" t="s">
        <v>229</v>
      </c>
      <c r="G38" s="198" t="s">
        <v>229</v>
      </c>
      <c r="H38" s="198" t="s">
        <v>229</v>
      </c>
      <c r="I38" s="198" t="s">
        <v>229</v>
      </c>
      <c r="J38" s="198" t="s">
        <v>229</v>
      </c>
      <c r="K38" s="198" t="s">
        <v>229</v>
      </c>
    </row>
    <row r="39" spans="1:11" x14ac:dyDescent="0.25">
      <c r="A39" s="196" t="s">
        <v>251</v>
      </c>
      <c r="B39" s="201" t="s">
        <v>178</v>
      </c>
      <c r="C39" s="198" t="s">
        <v>229</v>
      </c>
      <c r="D39" s="198" t="s">
        <v>229</v>
      </c>
      <c r="E39" s="198" t="s">
        <v>229</v>
      </c>
      <c r="F39" s="198" t="s">
        <v>229</v>
      </c>
      <c r="G39" s="198" t="s">
        <v>229</v>
      </c>
      <c r="H39" s="198" t="s">
        <v>229</v>
      </c>
      <c r="I39" s="198" t="s">
        <v>229</v>
      </c>
      <c r="J39" s="198" t="s">
        <v>229</v>
      </c>
      <c r="K39" s="198" t="s">
        <v>229</v>
      </c>
    </row>
    <row r="40" spans="1:11" x14ac:dyDescent="0.25">
      <c r="A40" s="196" t="s">
        <v>252</v>
      </c>
      <c r="B40" s="197" t="s">
        <v>122</v>
      </c>
      <c r="C40" s="198" t="s">
        <v>229</v>
      </c>
      <c r="D40" s="198" t="s">
        <v>229</v>
      </c>
      <c r="E40" s="198" t="s">
        <v>229</v>
      </c>
      <c r="F40" s="198" t="s">
        <v>229</v>
      </c>
      <c r="G40" s="198" t="s">
        <v>229</v>
      </c>
      <c r="H40" s="198" t="s">
        <v>229</v>
      </c>
      <c r="I40" s="198" t="s">
        <v>229</v>
      </c>
      <c r="J40" s="198" t="s">
        <v>229</v>
      </c>
      <c r="K40" s="198" t="s">
        <v>229</v>
      </c>
    </row>
    <row r="41" spans="1:11" x14ac:dyDescent="0.25">
      <c r="A41" s="196" t="s">
        <v>153</v>
      </c>
      <c r="B41" s="200" t="s">
        <v>110</v>
      </c>
      <c r="C41" s="198" t="s">
        <v>229</v>
      </c>
      <c r="D41" s="198" t="s">
        <v>229</v>
      </c>
      <c r="E41" s="198" t="s">
        <v>229</v>
      </c>
      <c r="F41" s="198" t="s">
        <v>229</v>
      </c>
      <c r="G41" s="198" t="s">
        <v>229</v>
      </c>
      <c r="H41" s="198" t="s">
        <v>229</v>
      </c>
      <c r="I41" s="198" t="s">
        <v>229</v>
      </c>
      <c r="J41" s="198" t="s">
        <v>229</v>
      </c>
      <c r="K41" s="198" t="s">
        <v>229</v>
      </c>
    </row>
    <row r="42" spans="1:11" x14ac:dyDescent="0.25">
      <c r="A42" s="196" t="s">
        <v>253</v>
      </c>
      <c r="B42" s="200" t="s">
        <v>111</v>
      </c>
      <c r="C42" s="198" t="s">
        <v>229</v>
      </c>
      <c r="D42" s="198" t="s">
        <v>229</v>
      </c>
      <c r="E42" s="198" t="s">
        <v>229</v>
      </c>
      <c r="F42" s="198" t="s">
        <v>229</v>
      </c>
      <c r="G42" s="198" t="s">
        <v>229</v>
      </c>
      <c r="H42" s="198" t="s">
        <v>229</v>
      </c>
      <c r="I42" s="198" t="s">
        <v>229</v>
      </c>
      <c r="J42" s="198" t="s">
        <v>229</v>
      </c>
      <c r="K42" s="198" t="s">
        <v>229</v>
      </c>
    </row>
    <row r="43" spans="1:11" x14ac:dyDescent="0.25">
      <c r="A43" s="196" t="s">
        <v>254</v>
      </c>
      <c r="B43" s="200" t="s">
        <v>112</v>
      </c>
      <c r="C43" s="198" t="s">
        <v>229</v>
      </c>
      <c r="D43" s="198" t="s">
        <v>229</v>
      </c>
      <c r="E43" s="198" t="s">
        <v>229</v>
      </c>
      <c r="F43" s="198" t="s">
        <v>229</v>
      </c>
      <c r="G43" s="198" t="s">
        <v>229</v>
      </c>
      <c r="H43" s="198" t="s">
        <v>229</v>
      </c>
      <c r="I43" s="198" t="s">
        <v>229</v>
      </c>
      <c r="J43" s="198" t="s">
        <v>229</v>
      </c>
      <c r="K43" s="198" t="s">
        <v>229</v>
      </c>
    </row>
    <row r="44" spans="1:11" x14ac:dyDescent="0.25">
      <c r="A44" s="196" t="s">
        <v>255</v>
      </c>
      <c r="B44" s="200" t="s">
        <v>113</v>
      </c>
      <c r="C44" s="198" t="s">
        <v>229</v>
      </c>
      <c r="D44" s="198" t="s">
        <v>229</v>
      </c>
      <c r="E44" s="198" t="s">
        <v>229</v>
      </c>
      <c r="F44" s="198" t="s">
        <v>229</v>
      </c>
      <c r="G44" s="198" t="s">
        <v>229</v>
      </c>
      <c r="H44" s="198" t="s">
        <v>229</v>
      </c>
      <c r="I44" s="198" t="s">
        <v>229</v>
      </c>
      <c r="J44" s="198" t="s">
        <v>229</v>
      </c>
      <c r="K44" s="198" t="s">
        <v>229</v>
      </c>
    </row>
    <row r="45" spans="1:11" x14ac:dyDescent="0.25">
      <c r="A45" s="196" t="s">
        <v>256</v>
      </c>
      <c r="B45" s="200" t="s">
        <v>179</v>
      </c>
      <c r="C45" s="198" t="s">
        <v>229</v>
      </c>
      <c r="D45" s="198" t="s">
        <v>229</v>
      </c>
      <c r="E45" s="198" t="s">
        <v>229</v>
      </c>
      <c r="F45" s="198" t="s">
        <v>229</v>
      </c>
      <c r="G45" s="198" t="s">
        <v>229</v>
      </c>
      <c r="H45" s="198" t="s">
        <v>229</v>
      </c>
      <c r="I45" s="198" t="s">
        <v>229</v>
      </c>
      <c r="J45" s="198" t="s">
        <v>229</v>
      </c>
      <c r="K45" s="198" t="s">
        <v>229</v>
      </c>
    </row>
    <row r="46" spans="1:11" x14ac:dyDescent="0.25">
      <c r="A46" s="196" t="s">
        <v>257</v>
      </c>
      <c r="B46" s="201" t="s">
        <v>180</v>
      </c>
      <c r="C46" s="198" t="s">
        <v>229</v>
      </c>
      <c r="D46" s="198" t="s">
        <v>229</v>
      </c>
      <c r="E46" s="198" t="s">
        <v>229</v>
      </c>
      <c r="F46" s="198" t="s">
        <v>229</v>
      </c>
      <c r="G46" s="198" t="s">
        <v>229</v>
      </c>
      <c r="H46" s="198" t="s">
        <v>229</v>
      </c>
      <c r="I46" s="198" t="s">
        <v>229</v>
      </c>
      <c r="J46" s="198" t="s">
        <v>229</v>
      </c>
      <c r="K46" s="198" t="s">
        <v>229</v>
      </c>
    </row>
    <row r="47" spans="1:11" ht="30.75" customHeight="1" x14ac:dyDescent="0.25">
      <c r="A47" s="196" t="s">
        <v>258</v>
      </c>
      <c r="B47" s="202" t="s">
        <v>181</v>
      </c>
      <c r="C47" s="198" t="s">
        <v>229</v>
      </c>
      <c r="D47" s="198" t="s">
        <v>229</v>
      </c>
      <c r="E47" s="198" t="s">
        <v>229</v>
      </c>
      <c r="F47" s="198" t="s">
        <v>229</v>
      </c>
      <c r="G47" s="198" t="s">
        <v>229</v>
      </c>
      <c r="H47" s="198" t="s">
        <v>229</v>
      </c>
      <c r="I47" s="198" t="s">
        <v>229</v>
      </c>
      <c r="J47" s="198" t="s">
        <v>229</v>
      </c>
      <c r="K47" s="198" t="s">
        <v>229</v>
      </c>
    </row>
    <row r="48" spans="1:11" ht="30" x14ac:dyDescent="0.25">
      <c r="A48" s="196" t="s">
        <v>259</v>
      </c>
      <c r="B48" s="201" t="s">
        <v>182</v>
      </c>
      <c r="C48" s="198" t="s">
        <v>229</v>
      </c>
      <c r="D48" s="198" t="s">
        <v>229</v>
      </c>
      <c r="E48" s="198" t="s">
        <v>229</v>
      </c>
      <c r="F48" s="198" t="s">
        <v>229</v>
      </c>
      <c r="G48" s="198" t="s">
        <v>229</v>
      </c>
      <c r="H48" s="198" t="s">
        <v>229</v>
      </c>
      <c r="I48" s="198" t="s">
        <v>229</v>
      </c>
      <c r="J48" s="198" t="s">
        <v>229</v>
      </c>
      <c r="K48" s="198" t="s">
        <v>229</v>
      </c>
    </row>
    <row r="49" spans="1:11" ht="47.25" customHeight="1" x14ac:dyDescent="0.25">
      <c r="A49" s="196" t="s">
        <v>260</v>
      </c>
      <c r="B49" s="202" t="s">
        <v>183</v>
      </c>
      <c r="C49" s="198" t="s">
        <v>229</v>
      </c>
      <c r="D49" s="198" t="s">
        <v>229</v>
      </c>
      <c r="E49" s="198" t="s">
        <v>229</v>
      </c>
      <c r="F49" s="198" t="s">
        <v>229</v>
      </c>
      <c r="G49" s="198" t="s">
        <v>229</v>
      </c>
      <c r="H49" s="198" t="s">
        <v>229</v>
      </c>
      <c r="I49" s="198" t="s">
        <v>229</v>
      </c>
      <c r="J49" s="198" t="s">
        <v>229</v>
      </c>
      <c r="K49" s="198" t="s">
        <v>229</v>
      </c>
    </row>
    <row r="50" spans="1:11" x14ac:dyDescent="0.25">
      <c r="A50" s="196" t="s">
        <v>261</v>
      </c>
      <c r="B50" s="200" t="s">
        <v>114</v>
      </c>
      <c r="C50" s="198" t="s">
        <v>229</v>
      </c>
      <c r="D50" s="198" t="s">
        <v>229</v>
      </c>
      <c r="E50" s="198" t="s">
        <v>229</v>
      </c>
      <c r="F50" s="198" t="s">
        <v>229</v>
      </c>
      <c r="G50" s="198" t="s">
        <v>229</v>
      </c>
      <c r="H50" s="198" t="s">
        <v>229</v>
      </c>
      <c r="I50" s="198" t="s">
        <v>229</v>
      </c>
      <c r="J50" s="198" t="s">
        <v>229</v>
      </c>
      <c r="K50" s="198" t="s">
        <v>229</v>
      </c>
    </row>
    <row r="51" spans="1:11" x14ac:dyDescent="0.25">
      <c r="A51" s="196" t="s">
        <v>262</v>
      </c>
      <c r="B51" s="200" t="s">
        <v>115</v>
      </c>
      <c r="C51" s="198" t="s">
        <v>229</v>
      </c>
      <c r="D51" s="198" t="s">
        <v>229</v>
      </c>
      <c r="E51" s="198" t="s">
        <v>229</v>
      </c>
      <c r="F51" s="198" t="s">
        <v>229</v>
      </c>
      <c r="G51" s="198" t="s">
        <v>229</v>
      </c>
      <c r="H51" s="198" t="s">
        <v>229</v>
      </c>
      <c r="I51" s="198" t="s">
        <v>229</v>
      </c>
      <c r="J51" s="198" t="s">
        <v>229</v>
      </c>
      <c r="K51" s="198" t="s">
        <v>229</v>
      </c>
    </row>
    <row r="52" spans="1:11" x14ac:dyDescent="0.25">
      <c r="A52" s="203"/>
      <c r="B52" s="204"/>
      <c r="C52" s="205"/>
      <c r="D52" s="205"/>
      <c r="E52" s="205"/>
      <c r="F52" s="205"/>
      <c r="G52" s="205"/>
      <c r="H52" s="205"/>
      <c r="I52" s="205"/>
      <c r="J52" s="205"/>
      <c r="K52" s="205"/>
    </row>
    <row r="53" spans="1:11" ht="34.700000000000003" customHeight="1" collapsed="1" x14ac:dyDescent="0.25">
      <c r="A53" s="255" t="s">
        <v>203</v>
      </c>
      <c r="B53" s="255"/>
      <c r="C53" s="255"/>
      <c r="D53" s="255"/>
      <c r="E53" s="255"/>
      <c r="F53" s="255"/>
      <c r="G53" s="255"/>
      <c r="H53" s="255"/>
      <c r="I53" s="255"/>
      <c r="J53" s="255"/>
      <c r="K53" s="255"/>
    </row>
    <row r="54" spans="1:11" collapsed="1" x14ac:dyDescent="0.25"/>
    <row r="55" spans="1:11" x14ac:dyDescent="0.25">
      <c r="C55" s="124"/>
      <c r="D55" s="124"/>
      <c r="E55" s="124"/>
      <c r="F55" s="124"/>
      <c r="G55" s="124"/>
      <c r="H55" s="124"/>
      <c r="I55" s="124"/>
      <c r="J55" s="124"/>
    </row>
  </sheetData>
  <mergeCells count="16">
    <mergeCell ref="G1:K1"/>
    <mergeCell ref="A53:K53"/>
    <mergeCell ref="A3:J3"/>
    <mergeCell ref="A4:J4"/>
    <mergeCell ref="A8:J8"/>
    <mergeCell ref="A6:J6"/>
    <mergeCell ref="A5:J5"/>
    <mergeCell ref="A7:J7"/>
    <mergeCell ref="A14:B14"/>
    <mergeCell ref="A9:J9"/>
    <mergeCell ref="A11:A12"/>
    <mergeCell ref="B11:B12"/>
    <mergeCell ref="E11:F11"/>
    <mergeCell ref="G11:H11"/>
    <mergeCell ref="J11:K11"/>
    <mergeCell ref="C11:D11"/>
  </mergeCells>
  <printOptions horizontalCentered="1"/>
  <pageMargins left="0.78740157480314965" right="0.39370078740157483" top="0.78740157480314965" bottom="0.78740157480314965" header="0.39370078740157483" footer="0.39370078740157483"/>
  <pageSetup paperSize="9" scale="54" firstPageNumber="9" orientation="portrait" useFirstPageNumber="1" r:id="rId1"/>
  <headerFooter>
    <oddHeader>&amp;C&amp;P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21"/>
  <sheetViews>
    <sheetView topLeftCell="B4" zoomScaleNormal="100" zoomScaleSheetLayoutView="90" workbookViewId="0">
      <selection activeCell="A7" sqref="A7"/>
    </sheetView>
  </sheetViews>
  <sheetFormatPr defaultColWidth="9" defaultRowHeight="12" x14ac:dyDescent="0.2"/>
  <cols>
    <col min="1" max="1" width="9.75" style="10" customWidth="1"/>
    <col min="2" max="2" width="60.75" style="10" customWidth="1"/>
    <col min="3" max="3" width="12.75" style="10" customWidth="1"/>
    <col min="4" max="4" width="8.125" style="10" customWidth="1"/>
    <col min="5" max="5" width="8.125" style="10" hidden="1" customWidth="1"/>
    <col min="6" max="6" width="8.125" style="10" customWidth="1"/>
    <col min="7" max="7" width="8.125" style="10" hidden="1" customWidth="1"/>
    <col min="8" max="8" width="8.125" style="10" customWidth="1"/>
    <col min="9" max="9" width="8.125" style="10" hidden="1" customWidth="1"/>
    <col min="10" max="10" width="8.125" style="10" customWidth="1"/>
    <col min="11" max="11" width="8.125" style="10" hidden="1" customWidth="1"/>
    <col min="12" max="12" width="8.125" style="10" customWidth="1"/>
    <col min="13" max="13" width="8.125" style="10" hidden="1" customWidth="1"/>
    <col min="14" max="14" width="8.125" style="10" customWidth="1"/>
    <col min="15" max="15" width="8.125" style="10" hidden="1" customWidth="1"/>
    <col min="16" max="16" width="8.125" style="10" customWidth="1"/>
    <col min="17" max="17" width="8.125" style="10" hidden="1" customWidth="1"/>
    <col min="18" max="18" width="8.125" style="10" customWidth="1"/>
    <col min="19" max="19" width="8.125" style="10" hidden="1" customWidth="1"/>
    <col min="20" max="20" width="8.125" style="10" customWidth="1"/>
    <col min="21" max="21" width="8.125" style="10" hidden="1" customWidth="1"/>
    <col min="22" max="22" width="8.125" style="10" customWidth="1"/>
    <col min="23" max="23" width="8.125" style="10" hidden="1" customWidth="1"/>
    <col min="24" max="24" width="8.125" style="10" customWidth="1"/>
    <col min="25" max="25" width="8.125" style="10" hidden="1" customWidth="1"/>
    <col min="26" max="30" width="8.125" style="81" customWidth="1"/>
    <col min="31" max="31" width="8.125" style="10" customWidth="1"/>
    <col min="32" max="32" width="8.125" style="10" hidden="1" customWidth="1"/>
    <col min="33" max="33" width="8.125" style="10" customWidth="1"/>
    <col min="34" max="34" width="8.125" style="10" hidden="1" customWidth="1"/>
    <col min="35" max="35" width="8.125" style="10" customWidth="1"/>
    <col min="36" max="36" width="8.125" style="10" hidden="1" customWidth="1"/>
    <col min="37" max="37" width="8.125" style="10" customWidth="1"/>
    <col min="38" max="38" width="8.125" style="10" hidden="1" customWidth="1"/>
    <col min="39" max="39" width="8.125" style="10" customWidth="1"/>
    <col min="40" max="40" width="8.125" style="10" hidden="1" customWidth="1"/>
    <col min="41" max="41" width="8.125" style="10" customWidth="1"/>
    <col min="42" max="42" width="8.125" style="10" hidden="1" customWidth="1"/>
    <col min="43" max="43" width="8.125" style="10" customWidth="1"/>
    <col min="44" max="44" width="8.125" style="10" hidden="1" customWidth="1"/>
    <col min="45" max="45" width="8.125" style="10" customWidth="1"/>
    <col min="46" max="46" width="8.125" style="10" hidden="1" customWidth="1"/>
    <col min="47" max="47" width="8.125" style="10" customWidth="1"/>
    <col min="48" max="48" width="8.125" style="10" hidden="1" customWidth="1"/>
    <col min="49" max="49" width="8.125" style="10" customWidth="1"/>
    <col min="50" max="16384" width="9" style="10"/>
  </cols>
  <sheetData>
    <row r="1" spans="1:62" ht="22.5" x14ac:dyDescent="0.2">
      <c r="AW1" s="44" t="s">
        <v>125</v>
      </c>
    </row>
    <row r="2" spans="1:62" ht="22.5" x14ac:dyDescent="0.3">
      <c r="J2" s="24"/>
      <c r="K2" s="268"/>
      <c r="L2" s="268"/>
      <c r="M2" s="268"/>
      <c r="N2" s="268"/>
      <c r="O2" s="24"/>
      <c r="AW2" s="45" t="s">
        <v>127</v>
      </c>
    </row>
    <row r="3" spans="1:62" ht="18.75" x14ac:dyDescent="0.3">
      <c r="J3" s="16"/>
      <c r="K3" s="16"/>
      <c r="L3" s="16"/>
      <c r="M3" s="16"/>
      <c r="N3" s="16"/>
      <c r="O3" s="16"/>
      <c r="AW3" s="45"/>
    </row>
    <row r="4" spans="1:62" ht="18.75" x14ac:dyDescent="0.2">
      <c r="A4" s="269" t="s">
        <v>98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9"/>
      <c r="W4" s="269"/>
      <c r="X4" s="269"/>
      <c r="Y4" s="269"/>
      <c r="Z4" s="269"/>
      <c r="AA4" s="269"/>
      <c r="AB4" s="269"/>
      <c r="AC4" s="269"/>
      <c r="AD4" s="269"/>
      <c r="AE4" s="269"/>
      <c r="AF4" s="269"/>
      <c r="AG4" s="269"/>
      <c r="AH4" s="269"/>
      <c r="AI4" s="269"/>
      <c r="AJ4" s="269"/>
      <c r="AK4" s="269"/>
      <c r="AL4" s="269"/>
      <c r="AM4" s="269"/>
      <c r="AN4" s="269"/>
      <c r="AO4" s="269"/>
      <c r="AP4" s="269"/>
      <c r="AQ4" s="269"/>
      <c r="AR4" s="269"/>
      <c r="AS4" s="269"/>
      <c r="AT4" s="269"/>
      <c r="AU4" s="269"/>
      <c r="AV4" s="269"/>
      <c r="AW4" s="269"/>
    </row>
    <row r="5" spans="1:62" ht="18.75" x14ac:dyDescent="0.2">
      <c r="A5" s="269" t="s">
        <v>103</v>
      </c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69"/>
      <c r="Y5" s="269"/>
      <c r="Z5" s="269"/>
      <c r="AA5" s="269"/>
      <c r="AB5" s="269"/>
      <c r="AC5" s="269"/>
      <c r="AD5" s="269"/>
      <c r="AE5" s="269"/>
      <c r="AF5" s="269"/>
      <c r="AG5" s="269"/>
      <c r="AH5" s="269"/>
      <c r="AI5" s="269"/>
      <c r="AJ5" s="269"/>
      <c r="AK5" s="269"/>
      <c r="AL5" s="269"/>
      <c r="AM5" s="269"/>
      <c r="AN5" s="269"/>
      <c r="AO5" s="269"/>
      <c r="AP5" s="269"/>
      <c r="AQ5" s="269"/>
      <c r="AR5" s="269"/>
      <c r="AS5" s="269"/>
      <c r="AT5" s="269"/>
      <c r="AU5" s="269"/>
      <c r="AV5" s="269"/>
      <c r="AW5" s="269"/>
    </row>
    <row r="6" spans="1:62" ht="21.75" x14ac:dyDescent="0.3">
      <c r="A6" s="273" t="s">
        <v>132</v>
      </c>
      <c r="B6" s="273"/>
      <c r="C6" s="273"/>
      <c r="D6" s="273"/>
      <c r="E6" s="273"/>
      <c r="F6" s="273"/>
      <c r="G6" s="273"/>
      <c r="H6" s="273"/>
      <c r="I6" s="273"/>
      <c r="J6" s="273"/>
      <c r="K6" s="273"/>
      <c r="L6" s="273"/>
      <c r="M6" s="273"/>
      <c r="N6" s="273"/>
      <c r="O6" s="273"/>
      <c r="P6" s="273"/>
      <c r="Q6" s="273"/>
      <c r="R6" s="273"/>
      <c r="S6" s="273"/>
      <c r="T6" s="273"/>
      <c r="U6" s="273"/>
      <c r="V6" s="273"/>
      <c r="W6" s="273"/>
      <c r="X6" s="273"/>
      <c r="Y6" s="273"/>
      <c r="Z6" s="273"/>
      <c r="AA6" s="273"/>
      <c r="AB6" s="273"/>
      <c r="AC6" s="273"/>
      <c r="AD6" s="273"/>
      <c r="AE6" s="273"/>
      <c r="AF6" s="273"/>
      <c r="AG6" s="273"/>
      <c r="AH6" s="273"/>
      <c r="AI6" s="273"/>
      <c r="AJ6" s="273"/>
      <c r="AK6" s="273"/>
      <c r="AL6" s="273"/>
      <c r="AM6" s="273"/>
      <c r="AN6" s="273"/>
      <c r="AO6" s="273"/>
      <c r="AP6" s="273"/>
      <c r="AQ6" s="273"/>
      <c r="AR6" s="273"/>
      <c r="AS6" s="273"/>
      <c r="AT6" s="273"/>
      <c r="AU6" s="273"/>
      <c r="AV6" s="273"/>
      <c r="AW6" s="273"/>
    </row>
    <row r="7" spans="1:62" ht="15.75" customHeight="1" x14ac:dyDescent="0.2"/>
    <row r="8" spans="1:62" ht="21.75" customHeight="1" x14ac:dyDescent="0.2">
      <c r="A8" s="270" t="s">
        <v>101</v>
      </c>
      <c r="B8" s="270"/>
      <c r="C8" s="270"/>
      <c r="D8" s="270"/>
      <c r="E8" s="270"/>
      <c r="F8" s="270"/>
      <c r="G8" s="270"/>
      <c r="H8" s="270"/>
      <c r="I8" s="270"/>
      <c r="J8" s="270"/>
      <c r="K8" s="270"/>
      <c r="L8" s="270"/>
      <c r="M8" s="270"/>
      <c r="N8" s="270"/>
      <c r="O8" s="270"/>
      <c r="P8" s="270"/>
      <c r="Q8" s="270"/>
      <c r="R8" s="270"/>
      <c r="S8" s="270"/>
      <c r="T8" s="270"/>
      <c r="U8" s="270"/>
      <c r="V8" s="270"/>
      <c r="W8" s="270"/>
      <c r="X8" s="270"/>
      <c r="Y8" s="270"/>
      <c r="Z8" s="270"/>
      <c r="AA8" s="270"/>
      <c r="AB8" s="270"/>
      <c r="AC8" s="270"/>
      <c r="AD8" s="270"/>
      <c r="AE8" s="270"/>
      <c r="AF8" s="270"/>
      <c r="AG8" s="270"/>
      <c r="AH8" s="270"/>
      <c r="AI8" s="270"/>
      <c r="AJ8" s="270"/>
      <c r="AK8" s="270"/>
      <c r="AL8" s="270"/>
      <c r="AM8" s="270"/>
      <c r="AN8" s="270"/>
      <c r="AO8" s="270"/>
      <c r="AP8" s="270"/>
      <c r="AQ8" s="270"/>
      <c r="AR8" s="270"/>
      <c r="AS8" s="270"/>
      <c r="AT8" s="270"/>
      <c r="AU8" s="270"/>
      <c r="AV8" s="270"/>
      <c r="AW8" s="270"/>
    </row>
    <row r="9" spans="1:62" ht="15.75" customHeight="1" x14ac:dyDescent="0.2">
      <c r="A9" s="274" t="s">
        <v>102</v>
      </c>
      <c r="B9" s="274"/>
      <c r="C9" s="274"/>
      <c r="D9" s="274"/>
      <c r="E9" s="274"/>
      <c r="F9" s="274"/>
      <c r="G9" s="274"/>
      <c r="H9" s="274"/>
      <c r="I9" s="274"/>
      <c r="J9" s="274"/>
      <c r="K9" s="274"/>
      <c r="L9" s="274"/>
      <c r="M9" s="274"/>
      <c r="N9" s="274"/>
      <c r="O9" s="274"/>
      <c r="P9" s="274"/>
      <c r="Q9" s="274"/>
      <c r="R9" s="274"/>
      <c r="S9" s="274"/>
      <c r="T9" s="274"/>
      <c r="U9" s="274"/>
      <c r="V9" s="274"/>
      <c r="W9" s="274"/>
      <c r="X9" s="274"/>
      <c r="Y9" s="274"/>
      <c r="Z9" s="274"/>
      <c r="AA9" s="274"/>
      <c r="AB9" s="274"/>
      <c r="AC9" s="274"/>
      <c r="AD9" s="274"/>
      <c r="AE9" s="274"/>
      <c r="AF9" s="274"/>
      <c r="AG9" s="274"/>
      <c r="AH9" s="274"/>
      <c r="AI9" s="274"/>
      <c r="AJ9" s="274"/>
      <c r="AK9" s="274"/>
      <c r="AL9" s="274"/>
      <c r="AM9" s="274"/>
      <c r="AN9" s="274"/>
      <c r="AO9" s="274"/>
      <c r="AP9" s="274"/>
      <c r="AQ9" s="274"/>
      <c r="AR9" s="274"/>
      <c r="AS9" s="274"/>
      <c r="AT9" s="274"/>
      <c r="AU9" s="274"/>
      <c r="AV9" s="274"/>
      <c r="AW9" s="274"/>
    </row>
    <row r="10" spans="1:62" s="16" customFormat="1" ht="15.75" customHeight="1" x14ac:dyDescent="0.3">
      <c r="A10" s="276"/>
      <c r="B10" s="276"/>
      <c r="C10" s="276"/>
      <c r="D10" s="276"/>
      <c r="E10" s="276"/>
      <c r="F10" s="276"/>
      <c r="G10" s="276"/>
      <c r="H10" s="276"/>
      <c r="I10" s="276"/>
      <c r="J10" s="276"/>
      <c r="K10" s="276"/>
      <c r="L10" s="276"/>
      <c r="M10" s="276"/>
      <c r="N10" s="276"/>
      <c r="O10" s="276"/>
      <c r="P10" s="276"/>
      <c r="Q10" s="276"/>
      <c r="R10" s="276"/>
      <c r="S10" s="276"/>
      <c r="T10" s="276"/>
      <c r="U10" s="276"/>
      <c r="V10" s="276"/>
      <c r="W10" s="276"/>
      <c r="X10" s="276"/>
      <c r="Y10" s="276"/>
      <c r="Z10" s="276"/>
      <c r="AA10" s="276"/>
      <c r="AB10" s="276"/>
      <c r="AC10" s="276"/>
      <c r="AD10" s="276"/>
      <c r="AE10" s="276"/>
      <c r="AF10" s="276"/>
      <c r="AG10" s="276"/>
      <c r="AH10" s="276"/>
      <c r="AI10" s="276"/>
      <c r="AJ10" s="276"/>
      <c r="AK10" s="276"/>
      <c r="AL10" s="276"/>
      <c r="AM10" s="276"/>
      <c r="AN10" s="276"/>
      <c r="AO10" s="276"/>
      <c r="AP10" s="276"/>
      <c r="AQ10" s="276"/>
      <c r="AR10" s="276"/>
      <c r="AS10" s="276"/>
      <c r="AT10" s="276"/>
      <c r="AU10" s="276"/>
      <c r="AV10" s="276"/>
      <c r="AW10" s="276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</row>
    <row r="11" spans="1:62" s="11" customFormat="1" ht="33.75" customHeight="1" x14ac:dyDescent="0.25">
      <c r="A11" s="272" t="s">
        <v>69</v>
      </c>
      <c r="B11" s="272" t="s">
        <v>18</v>
      </c>
      <c r="C11" s="272" t="s">
        <v>1</v>
      </c>
      <c r="D11" s="272" t="s">
        <v>104</v>
      </c>
      <c r="E11" s="272"/>
      <c r="F11" s="272"/>
      <c r="G11" s="272"/>
      <c r="H11" s="272"/>
      <c r="I11" s="272"/>
      <c r="J11" s="272"/>
      <c r="K11" s="272"/>
      <c r="L11" s="272"/>
      <c r="M11" s="272"/>
      <c r="N11" s="272"/>
      <c r="O11" s="272"/>
      <c r="P11" s="275"/>
      <c r="Q11" s="272"/>
      <c r="R11" s="272"/>
      <c r="S11" s="272"/>
      <c r="T11" s="272"/>
      <c r="U11" s="275"/>
      <c r="V11" s="272"/>
      <c r="W11" s="272"/>
      <c r="X11" s="272"/>
      <c r="Y11" s="272"/>
      <c r="Z11" s="275"/>
      <c r="AA11" s="272"/>
      <c r="AB11" s="272"/>
      <c r="AC11" s="272"/>
      <c r="AD11" s="272"/>
      <c r="AE11" s="272"/>
      <c r="AF11" s="272"/>
      <c r="AG11" s="272"/>
      <c r="AH11" s="272"/>
      <c r="AI11" s="272"/>
      <c r="AJ11" s="272"/>
      <c r="AK11" s="272"/>
      <c r="AL11" s="272"/>
      <c r="AM11" s="272"/>
      <c r="AN11" s="272"/>
      <c r="AO11" s="272"/>
      <c r="AP11" s="272"/>
      <c r="AQ11" s="272"/>
      <c r="AR11" s="272"/>
      <c r="AS11" s="272"/>
      <c r="AT11" s="272"/>
      <c r="AU11" s="272"/>
      <c r="AV11" s="272"/>
      <c r="AW11" s="272"/>
    </row>
    <row r="12" spans="1:62" ht="176.25" customHeight="1" x14ac:dyDescent="0.2">
      <c r="A12" s="272"/>
      <c r="B12" s="272"/>
      <c r="C12" s="272"/>
      <c r="D12" s="272" t="s">
        <v>28</v>
      </c>
      <c r="E12" s="272"/>
      <c r="F12" s="272"/>
      <c r="G12" s="272"/>
      <c r="H12" s="272"/>
      <c r="I12" s="272"/>
      <c r="J12" s="272" t="s">
        <v>29</v>
      </c>
      <c r="K12" s="272"/>
      <c r="L12" s="272"/>
      <c r="M12" s="272"/>
      <c r="N12" s="272"/>
      <c r="O12" s="272"/>
      <c r="P12" s="272" t="s">
        <v>24</v>
      </c>
      <c r="Q12" s="272"/>
      <c r="R12" s="272"/>
      <c r="S12" s="272"/>
      <c r="T12" s="272"/>
      <c r="U12" s="272"/>
      <c r="V12" s="272" t="s">
        <v>25</v>
      </c>
      <c r="W12" s="272"/>
      <c r="X12" s="272"/>
      <c r="Y12" s="272"/>
      <c r="Z12" s="272"/>
      <c r="AA12" s="272"/>
      <c r="AB12" s="272"/>
      <c r="AC12" s="272"/>
      <c r="AD12" s="272"/>
      <c r="AE12" s="272"/>
      <c r="AF12" s="272"/>
      <c r="AG12" s="272" t="s">
        <v>19</v>
      </c>
      <c r="AH12" s="272"/>
      <c r="AI12" s="272"/>
      <c r="AJ12" s="272"/>
      <c r="AK12" s="272"/>
      <c r="AL12" s="272"/>
      <c r="AM12" s="272" t="s">
        <v>22</v>
      </c>
      <c r="AN12" s="272"/>
      <c r="AO12" s="272"/>
      <c r="AP12" s="272"/>
      <c r="AQ12" s="272"/>
      <c r="AR12" s="272"/>
      <c r="AS12" s="272" t="s">
        <v>23</v>
      </c>
      <c r="AT12" s="272"/>
      <c r="AU12" s="272"/>
      <c r="AV12" s="272"/>
      <c r="AW12" s="272"/>
    </row>
    <row r="13" spans="1:62" s="12" customFormat="1" ht="197.25" customHeight="1" x14ac:dyDescent="0.2">
      <c r="A13" s="272"/>
      <c r="B13" s="272"/>
      <c r="C13" s="272"/>
      <c r="D13" s="271" t="s">
        <v>134</v>
      </c>
      <c r="E13" s="271"/>
      <c r="F13" s="271" t="s">
        <v>30</v>
      </c>
      <c r="G13" s="271"/>
      <c r="H13" s="271" t="s">
        <v>0</v>
      </c>
      <c r="I13" s="271"/>
      <c r="J13" s="271" t="s">
        <v>30</v>
      </c>
      <c r="K13" s="271"/>
      <c r="L13" s="271" t="s">
        <v>30</v>
      </c>
      <c r="M13" s="271"/>
      <c r="N13" s="271" t="s">
        <v>0</v>
      </c>
      <c r="O13" s="271"/>
      <c r="P13" s="271" t="s">
        <v>30</v>
      </c>
      <c r="Q13" s="271"/>
      <c r="R13" s="271" t="s">
        <v>30</v>
      </c>
      <c r="S13" s="271"/>
      <c r="T13" s="271" t="s">
        <v>0</v>
      </c>
      <c r="U13" s="271"/>
      <c r="V13" s="271" t="s">
        <v>30</v>
      </c>
      <c r="W13" s="271"/>
      <c r="X13" s="271" t="s">
        <v>30</v>
      </c>
      <c r="Y13" s="271"/>
      <c r="Z13" s="89">
        <v>42675</v>
      </c>
      <c r="AA13" s="89">
        <v>43040</v>
      </c>
      <c r="AB13" s="89">
        <v>43405</v>
      </c>
      <c r="AC13" s="89">
        <v>43770</v>
      </c>
      <c r="AD13" s="89">
        <v>44136</v>
      </c>
      <c r="AE13" s="271" t="s">
        <v>0</v>
      </c>
      <c r="AF13" s="271"/>
      <c r="AG13" s="271" t="s">
        <v>30</v>
      </c>
      <c r="AH13" s="271"/>
      <c r="AI13" s="271" t="s">
        <v>30</v>
      </c>
      <c r="AJ13" s="271"/>
      <c r="AK13" s="271" t="s">
        <v>0</v>
      </c>
      <c r="AL13" s="271"/>
      <c r="AM13" s="271" t="s">
        <v>30</v>
      </c>
      <c r="AN13" s="271"/>
      <c r="AO13" s="271" t="s">
        <v>30</v>
      </c>
      <c r="AP13" s="271"/>
      <c r="AQ13" s="271" t="s">
        <v>0</v>
      </c>
      <c r="AR13" s="271"/>
      <c r="AS13" s="271" t="s">
        <v>30</v>
      </c>
      <c r="AT13" s="271"/>
      <c r="AU13" s="271" t="s">
        <v>30</v>
      </c>
      <c r="AV13" s="271"/>
      <c r="AW13" s="63" t="s">
        <v>0</v>
      </c>
    </row>
    <row r="14" spans="1:62" s="14" customFormat="1" ht="15.75" x14ac:dyDescent="0.25">
      <c r="A14" s="21">
        <v>1</v>
      </c>
      <c r="B14" s="13">
        <v>2</v>
      </c>
      <c r="C14" s="21">
        <v>3</v>
      </c>
      <c r="D14" s="26" t="s">
        <v>38</v>
      </c>
      <c r="E14" s="26" t="s">
        <v>45</v>
      </c>
      <c r="F14" s="26" t="s">
        <v>45</v>
      </c>
      <c r="G14" s="26" t="s">
        <v>54</v>
      </c>
      <c r="H14" s="26" t="s">
        <v>64</v>
      </c>
      <c r="I14" s="26" t="s">
        <v>64</v>
      </c>
      <c r="J14" s="26" t="s">
        <v>33</v>
      </c>
      <c r="K14" s="26" t="s">
        <v>34</v>
      </c>
      <c r="L14" s="26" t="s">
        <v>34</v>
      </c>
      <c r="M14" s="26" t="s">
        <v>46</v>
      </c>
      <c r="N14" s="26" t="s">
        <v>62</v>
      </c>
      <c r="O14" s="26" t="s">
        <v>62</v>
      </c>
      <c r="P14" s="26" t="s">
        <v>35</v>
      </c>
      <c r="Q14" s="26" t="s">
        <v>36</v>
      </c>
      <c r="R14" s="26" t="s">
        <v>36</v>
      </c>
      <c r="S14" s="26" t="s">
        <v>37</v>
      </c>
      <c r="T14" s="26" t="s">
        <v>63</v>
      </c>
      <c r="U14" s="26" t="s">
        <v>63</v>
      </c>
      <c r="V14" s="26" t="s">
        <v>47</v>
      </c>
      <c r="W14" s="26" t="s">
        <v>48</v>
      </c>
      <c r="X14" s="26" t="s">
        <v>48</v>
      </c>
      <c r="Y14" s="26" t="s">
        <v>55</v>
      </c>
      <c r="Z14" s="26"/>
      <c r="AA14" s="26"/>
      <c r="AB14" s="26"/>
      <c r="AC14" s="26"/>
      <c r="AD14" s="26"/>
      <c r="AE14" s="26" t="s">
        <v>65</v>
      </c>
      <c r="AF14" s="26" t="s">
        <v>65</v>
      </c>
      <c r="AG14" s="26" t="s">
        <v>49</v>
      </c>
      <c r="AH14" s="26" t="s">
        <v>50</v>
      </c>
      <c r="AI14" s="26" t="s">
        <v>50</v>
      </c>
      <c r="AJ14" s="26" t="s">
        <v>51</v>
      </c>
      <c r="AK14" s="26" t="s">
        <v>66</v>
      </c>
      <c r="AL14" s="26" t="s">
        <v>66</v>
      </c>
      <c r="AM14" s="26" t="s">
        <v>56</v>
      </c>
      <c r="AN14" s="26" t="s">
        <v>57</v>
      </c>
      <c r="AO14" s="26" t="s">
        <v>57</v>
      </c>
      <c r="AP14" s="26" t="s">
        <v>58</v>
      </c>
      <c r="AQ14" s="26" t="s">
        <v>67</v>
      </c>
      <c r="AR14" s="26" t="s">
        <v>67</v>
      </c>
      <c r="AS14" s="26" t="s">
        <v>59</v>
      </c>
      <c r="AT14" s="26" t="s">
        <v>60</v>
      </c>
      <c r="AU14" s="26" t="s">
        <v>60</v>
      </c>
      <c r="AV14" s="26" t="s">
        <v>61</v>
      </c>
      <c r="AW14" s="26" t="s">
        <v>68</v>
      </c>
    </row>
    <row r="15" spans="1:62" s="14" customFormat="1" ht="15.75" x14ac:dyDescent="0.25">
      <c r="A15" s="19"/>
      <c r="B15" s="20"/>
      <c r="C15" s="13"/>
      <c r="D15" s="13"/>
      <c r="E15" s="21"/>
      <c r="F15" s="21"/>
      <c r="G15" s="21"/>
      <c r="H15" s="21"/>
      <c r="I15" s="13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</row>
    <row r="17" spans="1:49" s="71" customFormat="1" ht="18" customHeight="1" x14ac:dyDescent="0.2">
      <c r="A17" s="280" t="s">
        <v>130</v>
      </c>
      <c r="B17" s="280"/>
      <c r="C17" s="280"/>
      <c r="D17" s="280"/>
      <c r="E17" s="280"/>
      <c r="F17" s="280"/>
      <c r="G17" s="280"/>
      <c r="H17" s="280"/>
      <c r="I17" s="280"/>
      <c r="J17" s="280"/>
      <c r="K17" s="280"/>
      <c r="L17" s="280"/>
      <c r="M17" s="280"/>
      <c r="N17" s="280"/>
      <c r="O17" s="280"/>
      <c r="P17" s="280"/>
      <c r="Q17" s="280"/>
      <c r="R17" s="280"/>
      <c r="S17" s="280"/>
      <c r="T17" s="280"/>
      <c r="U17" s="280"/>
      <c r="V17" s="280"/>
      <c r="W17" s="280"/>
      <c r="X17" s="280"/>
      <c r="Y17" s="280"/>
      <c r="Z17" s="280"/>
      <c r="AA17" s="280"/>
      <c r="AB17" s="280"/>
      <c r="AC17" s="280"/>
      <c r="AD17" s="280"/>
      <c r="AE17" s="280"/>
      <c r="AF17" s="280"/>
      <c r="AG17" s="280"/>
      <c r="AH17" s="280"/>
      <c r="AI17" s="280"/>
      <c r="AJ17" s="280"/>
      <c r="AK17" s="280"/>
      <c r="AL17" s="280"/>
      <c r="AM17" s="280"/>
      <c r="AN17" s="280"/>
      <c r="AO17" s="280"/>
      <c r="AP17" s="280"/>
      <c r="AQ17" s="280"/>
      <c r="AR17" s="280"/>
      <c r="AS17" s="280"/>
      <c r="AT17" s="280"/>
      <c r="AU17" s="280"/>
      <c r="AV17" s="280"/>
      <c r="AW17" s="280"/>
    </row>
    <row r="18" spans="1:49" s="71" customFormat="1" ht="17.25" customHeight="1" x14ac:dyDescent="0.2">
      <c r="A18" s="280" t="s">
        <v>131</v>
      </c>
      <c r="B18" s="280"/>
      <c r="C18" s="280"/>
      <c r="D18" s="280"/>
      <c r="E18" s="280"/>
      <c r="F18" s="280"/>
      <c r="G18" s="280"/>
      <c r="H18" s="280"/>
      <c r="I18" s="280"/>
      <c r="J18" s="280"/>
      <c r="K18" s="280"/>
      <c r="L18" s="280"/>
      <c r="M18" s="280"/>
      <c r="N18" s="280"/>
      <c r="O18" s="280"/>
      <c r="P18" s="280"/>
      <c r="Q18" s="280"/>
      <c r="R18" s="280"/>
      <c r="S18" s="280"/>
      <c r="T18" s="280"/>
      <c r="U18" s="280"/>
      <c r="V18" s="280"/>
      <c r="W18" s="280"/>
      <c r="X18" s="280"/>
      <c r="Y18" s="280"/>
      <c r="Z18" s="280"/>
      <c r="AA18" s="280"/>
      <c r="AB18" s="280"/>
      <c r="AC18" s="280"/>
      <c r="AD18" s="280"/>
      <c r="AE18" s="280"/>
      <c r="AF18" s="280"/>
      <c r="AG18" s="280"/>
      <c r="AH18" s="280"/>
      <c r="AI18" s="280"/>
      <c r="AJ18" s="280"/>
      <c r="AK18" s="280"/>
      <c r="AL18" s="280"/>
      <c r="AM18" s="280"/>
      <c r="AN18" s="280"/>
      <c r="AO18" s="280"/>
      <c r="AP18" s="280"/>
      <c r="AQ18" s="280"/>
      <c r="AR18" s="280"/>
      <c r="AS18" s="280"/>
      <c r="AT18" s="280"/>
      <c r="AU18" s="280"/>
      <c r="AV18" s="280"/>
      <c r="AW18" s="280"/>
    </row>
    <row r="19" spans="1:49" ht="15" customHeight="1" x14ac:dyDescent="0.2">
      <c r="A19" s="277" t="s">
        <v>133</v>
      </c>
      <c r="B19" s="277"/>
      <c r="C19" s="277"/>
      <c r="D19" s="277"/>
      <c r="E19" s="277"/>
      <c r="F19" s="277"/>
      <c r="G19" s="277"/>
      <c r="H19" s="277"/>
      <c r="I19" s="277"/>
      <c r="J19" s="277"/>
      <c r="K19" s="277"/>
      <c r="L19" s="277"/>
      <c r="M19" s="277"/>
      <c r="N19" s="277"/>
      <c r="O19" s="277"/>
      <c r="P19" s="277"/>
      <c r="Q19" s="277"/>
      <c r="R19" s="277"/>
      <c r="S19" s="277"/>
      <c r="T19" s="277"/>
      <c r="U19" s="277"/>
      <c r="V19" s="277"/>
      <c r="W19" s="277"/>
      <c r="X19" s="277"/>
      <c r="Y19" s="277"/>
      <c r="Z19" s="277"/>
      <c r="AA19" s="277"/>
      <c r="AB19" s="277"/>
      <c r="AC19" s="277"/>
      <c r="AD19" s="277"/>
      <c r="AE19" s="277"/>
      <c r="AF19" s="277"/>
      <c r="AG19" s="277"/>
      <c r="AH19" s="277"/>
      <c r="AI19" s="277"/>
      <c r="AJ19" s="277"/>
      <c r="AK19" s="277"/>
      <c r="AL19" s="277"/>
      <c r="AM19" s="277"/>
      <c r="AN19" s="277"/>
      <c r="AO19" s="277"/>
      <c r="AP19" s="277"/>
      <c r="AQ19" s="277"/>
      <c r="AR19" s="277"/>
      <c r="AS19" s="277"/>
      <c r="AT19" s="277"/>
      <c r="AU19" s="277"/>
      <c r="AV19" s="277"/>
      <c r="AW19" s="277"/>
    </row>
    <row r="20" spans="1:49" ht="38.25" customHeight="1" x14ac:dyDescent="0.2">
      <c r="A20" s="278" t="s">
        <v>147</v>
      </c>
      <c r="B20" s="278"/>
      <c r="C20" s="278"/>
      <c r="D20" s="278"/>
      <c r="E20" s="278"/>
      <c r="F20" s="278"/>
      <c r="G20" s="278"/>
      <c r="H20" s="278"/>
      <c r="I20" s="278"/>
      <c r="J20" s="278"/>
      <c r="K20" s="278"/>
      <c r="L20" s="278"/>
      <c r="M20" s="278"/>
      <c r="N20" s="278"/>
      <c r="O20" s="278"/>
      <c r="P20" s="278"/>
      <c r="Q20" s="278"/>
      <c r="R20" s="278"/>
      <c r="S20" s="278"/>
      <c r="T20" s="278"/>
      <c r="U20" s="278"/>
      <c r="V20" s="278"/>
      <c r="W20" s="278"/>
      <c r="X20" s="278"/>
      <c r="Y20" s="278"/>
      <c r="Z20" s="278"/>
      <c r="AA20" s="278"/>
      <c r="AB20" s="278"/>
      <c r="AC20" s="278"/>
      <c r="AD20" s="278"/>
      <c r="AE20" s="278"/>
      <c r="AF20" s="278"/>
      <c r="AG20" s="278"/>
      <c r="AH20" s="278"/>
      <c r="AI20" s="278"/>
      <c r="AJ20" s="278"/>
      <c r="AK20" s="278"/>
      <c r="AL20" s="278"/>
      <c r="AM20" s="278"/>
      <c r="AN20" s="278"/>
      <c r="AO20" s="278"/>
      <c r="AP20" s="278"/>
      <c r="AQ20" s="278"/>
      <c r="AR20" s="278"/>
      <c r="AS20" s="278"/>
      <c r="AT20" s="278"/>
      <c r="AU20" s="278"/>
      <c r="AV20" s="278"/>
      <c r="AW20" s="278"/>
    </row>
    <row r="21" spans="1:49" ht="17.25" customHeight="1" x14ac:dyDescent="0.2">
      <c r="A21" s="279"/>
      <c r="B21" s="279"/>
      <c r="C21" s="279"/>
      <c r="D21" s="279"/>
      <c r="E21" s="279"/>
      <c r="F21" s="279"/>
      <c r="G21" s="279"/>
      <c r="H21" s="279"/>
      <c r="I21" s="279"/>
      <c r="J21" s="279"/>
      <c r="K21" s="279"/>
      <c r="L21" s="279"/>
      <c r="M21" s="279"/>
      <c r="N21" s="279"/>
      <c r="O21" s="279"/>
      <c r="P21" s="279"/>
      <c r="Q21" s="279"/>
      <c r="R21" s="279"/>
      <c r="S21" s="279"/>
      <c r="T21" s="279"/>
      <c r="U21" s="279"/>
      <c r="V21" s="279"/>
      <c r="W21" s="279"/>
      <c r="X21" s="279"/>
      <c r="Y21" s="279"/>
      <c r="Z21" s="279"/>
      <c r="AA21" s="279"/>
      <c r="AB21" s="279"/>
      <c r="AC21" s="279"/>
      <c r="AD21" s="279"/>
      <c r="AE21" s="279"/>
      <c r="AF21" s="279"/>
      <c r="AG21" s="279"/>
      <c r="AH21" s="279"/>
      <c r="AI21" s="279"/>
      <c r="AJ21" s="279"/>
      <c r="AK21" s="279"/>
      <c r="AL21" s="279"/>
      <c r="AM21" s="279"/>
      <c r="AN21" s="279"/>
      <c r="AO21" s="279"/>
      <c r="AP21" s="279"/>
      <c r="AQ21" s="279"/>
      <c r="AR21" s="279"/>
      <c r="AS21" s="279"/>
      <c r="AT21" s="279"/>
      <c r="AU21" s="279"/>
      <c r="AV21" s="279"/>
      <c r="AW21" s="279"/>
    </row>
  </sheetData>
  <mergeCells count="44">
    <mergeCell ref="A19:AW19"/>
    <mergeCell ref="A20:AW20"/>
    <mergeCell ref="A21:AW21"/>
    <mergeCell ref="P12:U12"/>
    <mergeCell ref="V12:AF12"/>
    <mergeCell ref="H13:I13"/>
    <mergeCell ref="R13:S13"/>
    <mergeCell ref="A17:AW17"/>
    <mergeCell ref="A18:AW18"/>
    <mergeCell ref="V13:W13"/>
    <mergeCell ref="J13:K13"/>
    <mergeCell ref="P13:Q13"/>
    <mergeCell ref="A6:AW6"/>
    <mergeCell ref="A9:AW9"/>
    <mergeCell ref="AG12:AL12"/>
    <mergeCell ref="AM13:AN13"/>
    <mergeCell ref="AQ13:AR13"/>
    <mergeCell ref="AU13:AV13"/>
    <mergeCell ref="J12:O12"/>
    <mergeCell ref="D12:I12"/>
    <mergeCell ref="D11:AW11"/>
    <mergeCell ref="AS13:AT13"/>
    <mergeCell ref="A10:AW10"/>
    <mergeCell ref="A11:A13"/>
    <mergeCell ref="AE13:AF13"/>
    <mergeCell ref="L13:M13"/>
    <mergeCell ref="AM12:AR12"/>
    <mergeCell ref="T13:U13"/>
    <mergeCell ref="K2:L2"/>
    <mergeCell ref="M2:N2"/>
    <mergeCell ref="A5:AW5"/>
    <mergeCell ref="A8:AW8"/>
    <mergeCell ref="AO13:AP13"/>
    <mergeCell ref="D13:E13"/>
    <mergeCell ref="F13:G13"/>
    <mergeCell ref="N13:O13"/>
    <mergeCell ref="AS12:AW12"/>
    <mergeCell ref="X13:Y13"/>
    <mergeCell ref="AG13:AH13"/>
    <mergeCell ref="AK13:AL13"/>
    <mergeCell ref="AI13:AJ13"/>
    <mergeCell ref="A4:AW4"/>
    <mergeCell ref="B11:B13"/>
    <mergeCell ref="C11:C13"/>
  </mergeCells>
  <pageMargins left="0.70866141732283472" right="0.70866141732283472" top="0.74803149606299213" bottom="0.74803149606299213" header="0.31496062992125984" footer="0.31496062992125984"/>
  <pageSetup paperSize="8" scale="13" orientation="landscape" r:id="rId1"/>
  <headerFooter>
    <oddHeader>&amp;C&amp;P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P32"/>
  <sheetViews>
    <sheetView zoomScale="90" zoomScaleNormal="90" workbookViewId="0">
      <selection activeCell="E23" sqref="E23"/>
    </sheetView>
  </sheetViews>
  <sheetFormatPr defaultColWidth="9" defaultRowHeight="15.75" x14ac:dyDescent="0.25"/>
  <cols>
    <col min="1" max="1" width="11.625" style="27" customWidth="1"/>
    <col min="2" max="2" width="60.75" style="27" customWidth="1"/>
    <col min="3" max="3" width="13.875" style="27" customWidth="1"/>
    <col min="4" max="4" width="18" style="27" customWidth="1"/>
    <col min="5" max="5" width="6.125" style="27" customWidth="1"/>
    <col min="6" max="10" width="6" style="27" customWidth="1"/>
    <col min="11" max="11" width="18" style="27" customWidth="1"/>
    <col min="12" max="17" width="6" style="27" customWidth="1"/>
    <col min="18" max="18" width="18" style="27" customWidth="1"/>
    <col min="19" max="24" width="6" style="27" customWidth="1"/>
    <col min="25" max="25" width="18" style="27" customWidth="1"/>
    <col min="26" max="31" width="6" style="27" customWidth="1"/>
    <col min="32" max="32" width="18" style="27" customWidth="1"/>
    <col min="33" max="38" width="6" style="27" customWidth="1"/>
    <col min="39" max="39" width="3.5" style="27" customWidth="1"/>
    <col min="40" max="40" width="5.75" style="1" customWidth="1"/>
    <col min="41" max="41" width="16.125" style="1" customWidth="1"/>
    <col min="42" max="42" width="21.25" style="1" customWidth="1"/>
    <col min="43" max="43" width="12.625" style="1" customWidth="1"/>
    <col min="44" max="44" width="22.375" style="1" customWidth="1"/>
    <col min="45" max="45" width="10.875" style="1" customWidth="1"/>
    <col min="46" max="46" width="17.375" style="1" customWidth="1"/>
    <col min="47" max="48" width="4.125" style="1" customWidth="1"/>
    <col min="49" max="49" width="3.75" style="1" customWidth="1"/>
    <col min="50" max="50" width="3.875" style="1" customWidth="1"/>
    <col min="51" max="51" width="4.5" style="1" customWidth="1"/>
    <col min="52" max="52" width="5" style="1" customWidth="1"/>
    <col min="53" max="53" width="5.5" style="1" customWidth="1"/>
    <col min="54" max="54" width="5.75" style="1" customWidth="1"/>
    <col min="55" max="55" width="5.5" style="1" customWidth="1"/>
    <col min="56" max="57" width="5" style="1" customWidth="1"/>
    <col min="58" max="58" width="12.875" style="1" customWidth="1"/>
    <col min="59" max="68" width="5" style="1" customWidth="1"/>
    <col min="69" max="16384" width="9" style="1"/>
  </cols>
  <sheetData>
    <row r="1" spans="1:67" ht="22.5" x14ac:dyDescent="0.25">
      <c r="AL1" s="44" t="s">
        <v>125</v>
      </c>
    </row>
    <row r="2" spans="1:67" ht="22.5" x14ac:dyDescent="0.3">
      <c r="AL2" s="45" t="s">
        <v>127</v>
      </c>
    </row>
    <row r="3" spans="1:67" ht="18.75" x14ac:dyDescent="0.3">
      <c r="AL3" s="45"/>
    </row>
    <row r="4" spans="1:67" ht="18.75" x14ac:dyDescent="0.3">
      <c r="A4" s="286" t="s">
        <v>95</v>
      </c>
      <c r="B4" s="286"/>
      <c r="C4" s="286"/>
      <c r="D4" s="286"/>
      <c r="E4" s="286"/>
      <c r="F4" s="286"/>
      <c r="G4" s="286"/>
      <c r="H4" s="286"/>
      <c r="I4" s="286"/>
      <c r="J4" s="286"/>
      <c r="K4" s="286"/>
      <c r="L4" s="286"/>
      <c r="M4" s="286"/>
      <c r="N4" s="286"/>
      <c r="O4" s="286"/>
      <c r="P4" s="286"/>
      <c r="Q4" s="286"/>
      <c r="R4" s="286"/>
      <c r="S4" s="286"/>
      <c r="T4" s="286"/>
      <c r="U4" s="286"/>
      <c r="V4" s="286"/>
      <c r="W4" s="286"/>
      <c r="X4" s="286"/>
      <c r="Y4" s="286"/>
      <c r="Z4" s="286"/>
      <c r="AA4" s="286"/>
      <c r="AB4" s="286"/>
      <c r="AC4" s="286"/>
      <c r="AD4" s="286"/>
      <c r="AE4" s="286"/>
      <c r="AF4" s="286"/>
      <c r="AG4" s="286"/>
      <c r="AH4" s="286"/>
      <c r="AI4" s="286"/>
      <c r="AJ4" s="286"/>
      <c r="AK4" s="286"/>
      <c r="AL4" s="286"/>
    </row>
    <row r="5" spans="1:67" ht="21.75" x14ac:dyDescent="0.3">
      <c r="A5" s="285" t="s">
        <v>141</v>
      </c>
      <c r="B5" s="285"/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  <c r="N5" s="285"/>
      <c r="O5" s="285"/>
      <c r="P5" s="285"/>
      <c r="Q5" s="285"/>
      <c r="R5" s="285"/>
      <c r="S5" s="285"/>
      <c r="T5" s="285"/>
      <c r="U5" s="285"/>
      <c r="V5" s="285"/>
      <c r="W5" s="285"/>
      <c r="X5" s="285"/>
      <c r="Y5" s="285"/>
      <c r="Z5" s="285"/>
      <c r="AA5" s="285"/>
      <c r="AB5" s="285"/>
      <c r="AC5" s="285"/>
      <c r="AD5" s="285"/>
      <c r="AE5" s="285"/>
      <c r="AF5" s="285"/>
      <c r="AG5" s="285"/>
      <c r="AH5" s="285"/>
      <c r="AI5" s="285"/>
      <c r="AJ5" s="285"/>
      <c r="AK5" s="285"/>
      <c r="AL5" s="285"/>
    </row>
    <row r="6" spans="1:67" x14ac:dyDescent="0.25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</row>
    <row r="7" spans="1:67" ht="18.75" x14ac:dyDescent="0.25">
      <c r="A7" s="219" t="s">
        <v>148</v>
      </c>
      <c r="B7" s="219"/>
      <c r="C7" s="219"/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  <c r="AC7" s="219"/>
      <c r="AD7" s="219"/>
      <c r="AE7" s="219"/>
      <c r="AF7" s="219"/>
      <c r="AG7" s="219"/>
      <c r="AH7" s="219"/>
      <c r="AI7" s="219"/>
      <c r="AJ7" s="219"/>
      <c r="AK7" s="219"/>
      <c r="AL7" s="219"/>
      <c r="AM7" s="46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</row>
    <row r="8" spans="1:67" x14ac:dyDescent="0.25">
      <c r="A8" s="207" t="s">
        <v>102</v>
      </c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  <c r="AD8" s="207"/>
      <c r="AE8" s="207"/>
      <c r="AF8" s="207"/>
      <c r="AG8" s="207"/>
      <c r="AH8" s="207"/>
      <c r="AI8" s="207"/>
      <c r="AJ8" s="207"/>
      <c r="AK8" s="207"/>
      <c r="AL8" s="207"/>
      <c r="AM8" s="47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</row>
    <row r="9" spans="1:67" x14ac:dyDescent="0.25">
      <c r="A9" s="236"/>
      <c r="B9" s="236"/>
      <c r="C9" s="236"/>
      <c r="D9" s="236"/>
      <c r="E9" s="236"/>
      <c r="F9" s="236"/>
      <c r="G9" s="236"/>
      <c r="H9" s="236"/>
      <c r="I9" s="236"/>
      <c r="J9" s="236"/>
      <c r="K9" s="236"/>
      <c r="L9" s="236"/>
      <c r="M9" s="236"/>
      <c r="N9" s="236"/>
      <c r="O9" s="236"/>
      <c r="P9" s="236"/>
      <c r="Q9" s="236"/>
      <c r="R9" s="236"/>
      <c r="S9" s="236"/>
      <c r="T9" s="236"/>
      <c r="U9" s="236"/>
      <c r="V9" s="236"/>
      <c r="W9" s="236"/>
      <c r="X9" s="236"/>
      <c r="Y9" s="236"/>
      <c r="Z9" s="236"/>
      <c r="AA9" s="236"/>
      <c r="AB9" s="236"/>
      <c r="AC9" s="236"/>
      <c r="AD9" s="236"/>
      <c r="AE9" s="236"/>
      <c r="AF9" s="236"/>
      <c r="AG9" s="236"/>
      <c r="AH9" s="236"/>
      <c r="AI9" s="236"/>
      <c r="AJ9" s="236"/>
      <c r="AK9" s="236"/>
      <c r="AL9" s="236"/>
      <c r="AM9" s="4"/>
      <c r="AN9" s="4"/>
      <c r="AO9" s="4"/>
      <c r="AP9" s="4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</row>
    <row r="10" spans="1:67" ht="19.5" customHeight="1" x14ac:dyDescent="0.25">
      <c r="A10" s="287" t="s">
        <v>69</v>
      </c>
      <c r="B10" s="245" t="s">
        <v>18</v>
      </c>
      <c r="C10" s="245" t="s">
        <v>1</v>
      </c>
      <c r="D10" s="242" t="s">
        <v>93</v>
      </c>
      <c r="E10" s="242"/>
      <c r="F10" s="242"/>
      <c r="G10" s="242"/>
      <c r="H10" s="242"/>
      <c r="I10" s="242"/>
      <c r="J10" s="242"/>
      <c r="K10" s="242"/>
      <c r="L10" s="242"/>
      <c r="M10" s="242"/>
      <c r="N10" s="242"/>
      <c r="O10" s="242"/>
      <c r="P10" s="242"/>
      <c r="Q10" s="242"/>
      <c r="R10" s="242"/>
      <c r="S10" s="242"/>
      <c r="T10" s="242"/>
      <c r="U10" s="242"/>
      <c r="V10" s="242"/>
      <c r="W10" s="242"/>
      <c r="X10" s="242"/>
      <c r="Y10" s="242"/>
      <c r="Z10" s="242"/>
      <c r="AA10" s="242"/>
      <c r="AB10" s="242"/>
      <c r="AC10" s="242"/>
      <c r="AD10" s="242"/>
      <c r="AE10" s="242"/>
      <c r="AF10" s="242"/>
      <c r="AG10" s="242"/>
      <c r="AH10" s="242"/>
      <c r="AI10" s="242"/>
      <c r="AJ10" s="242"/>
      <c r="AK10" s="242"/>
      <c r="AL10" s="242"/>
      <c r="AM10" s="51"/>
      <c r="AN10" s="8"/>
      <c r="AO10" s="8"/>
      <c r="AP10" s="8"/>
    </row>
    <row r="11" spans="1:67" ht="43.5" customHeight="1" x14ac:dyDescent="0.25">
      <c r="A11" s="288"/>
      <c r="B11" s="245"/>
      <c r="C11" s="245"/>
      <c r="D11" s="242" t="s">
        <v>2</v>
      </c>
      <c r="E11" s="242"/>
      <c r="F11" s="242"/>
      <c r="G11" s="242"/>
      <c r="H11" s="242"/>
      <c r="I11" s="242"/>
      <c r="J11" s="242"/>
      <c r="K11" s="245" t="s">
        <v>149</v>
      </c>
      <c r="L11" s="242"/>
      <c r="M11" s="242"/>
      <c r="N11" s="242"/>
      <c r="O11" s="242"/>
      <c r="P11" s="246"/>
      <c r="Q11" s="242"/>
      <c r="R11" s="242" t="s">
        <v>3</v>
      </c>
      <c r="S11" s="242"/>
      <c r="T11" s="242"/>
      <c r="U11" s="246"/>
      <c r="V11" s="242"/>
      <c r="W11" s="242"/>
      <c r="X11" s="242"/>
      <c r="Y11" s="242" t="s">
        <v>4</v>
      </c>
      <c r="Z11" s="242"/>
      <c r="AA11" s="242"/>
      <c r="AB11" s="242"/>
      <c r="AC11" s="242"/>
      <c r="AD11" s="242"/>
      <c r="AE11" s="242"/>
      <c r="AF11" s="245" t="s">
        <v>94</v>
      </c>
      <c r="AG11" s="245"/>
      <c r="AH11" s="245"/>
      <c r="AI11" s="245"/>
      <c r="AJ11" s="245"/>
      <c r="AK11" s="245"/>
      <c r="AL11" s="245"/>
      <c r="AM11" s="51"/>
      <c r="AN11" s="8"/>
      <c r="AO11" s="8"/>
      <c r="AP11" s="8"/>
    </row>
    <row r="12" spans="1:67" ht="43.5" customHeight="1" x14ac:dyDescent="0.25">
      <c r="A12" s="288"/>
      <c r="B12" s="245"/>
      <c r="C12" s="245"/>
      <c r="D12" s="64" t="s">
        <v>27</v>
      </c>
      <c r="E12" s="242" t="s">
        <v>26</v>
      </c>
      <c r="F12" s="242"/>
      <c r="G12" s="242"/>
      <c r="H12" s="242"/>
      <c r="I12" s="242"/>
      <c r="J12" s="242"/>
      <c r="K12" s="64" t="s">
        <v>27</v>
      </c>
      <c r="L12" s="242" t="s">
        <v>26</v>
      </c>
      <c r="M12" s="242"/>
      <c r="N12" s="242"/>
      <c r="O12" s="242"/>
      <c r="P12" s="242"/>
      <c r="Q12" s="242"/>
      <c r="R12" s="64" t="s">
        <v>27</v>
      </c>
      <c r="S12" s="242" t="s">
        <v>26</v>
      </c>
      <c r="T12" s="242"/>
      <c r="U12" s="242"/>
      <c r="V12" s="242"/>
      <c r="W12" s="242"/>
      <c r="X12" s="242"/>
      <c r="Y12" s="64" t="s">
        <v>27</v>
      </c>
      <c r="Z12" s="242" t="s">
        <v>26</v>
      </c>
      <c r="AA12" s="242"/>
      <c r="AB12" s="242"/>
      <c r="AC12" s="242"/>
      <c r="AD12" s="242"/>
      <c r="AE12" s="242"/>
      <c r="AF12" s="64" t="s">
        <v>27</v>
      </c>
      <c r="AG12" s="242" t="s">
        <v>26</v>
      </c>
      <c r="AH12" s="242"/>
      <c r="AI12" s="242"/>
      <c r="AJ12" s="242"/>
      <c r="AK12" s="242"/>
      <c r="AL12" s="242"/>
    </row>
    <row r="13" spans="1:67" ht="87.75" customHeight="1" x14ac:dyDescent="0.25">
      <c r="A13" s="289"/>
      <c r="B13" s="245"/>
      <c r="C13" s="245"/>
      <c r="D13" s="62" t="s">
        <v>12</v>
      </c>
      <c r="E13" s="62" t="s">
        <v>12</v>
      </c>
      <c r="F13" s="25" t="s">
        <v>136</v>
      </c>
      <c r="G13" s="25" t="s">
        <v>137</v>
      </c>
      <c r="H13" s="25" t="s">
        <v>138</v>
      </c>
      <c r="I13" s="25" t="s">
        <v>139</v>
      </c>
      <c r="J13" s="25" t="s">
        <v>140</v>
      </c>
      <c r="K13" s="62" t="s">
        <v>12</v>
      </c>
      <c r="L13" s="62" t="s">
        <v>12</v>
      </c>
      <c r="M13" s="25" t="s">
        <v>136</v>
      </c>
      <c r="N13" s="25" t="s">
        <v>137</v>
      </c>
      <c r="O13" s="25" t="s">
        <v>138</v>
      </c>
      <c r="P13" s="25" t="s">
        <v>139</v>
      </c>
      <c r="Q13" s="25" t="s">
        <v>140</v>
      </c>
      <c r="R13" s="62" t="s">
        <v>12</v>
      </c>
      <c r="S13" s="62" t="s">
        <v>12</v>
      </c>
      <c r="T13" s="25" t="s">
        <v>136</v>
      </c>
      <c r="U13" s="25" t="s">
        <v>137</v>
      </c>
      <c r="V13" s="25" t="s">
        <v>138</v>
      </c>
      <c r="W13" s="25" t="s">
        <v>139</v>
      </c>
      <c r="X13" s="25" t="s">
        <v>140</v>
      </c>
      <c r="Y13" s="62" t="s">
        <v>12</v>
      </c>
      <c r="Z13" s="62" t="s">
        <v>12</v>
      </c>
      <c r="AA13" s="25" t="s">
        <v>136</v>
      </c>
      <c r="AB13" s="25" t="s">
        <v>137</v>
      </c>
      <c r="AC13" s="25" t="s">
        <v>138</v>
      </c>
      <c r="AD13" s="25" t="s">
        <v>139</v>
      </c>
      <c r="AE13" s="25" t="s">
        <v>140</v>
      </c>
      <c r="AF13" s="62" t="s">
        <v>12</v>
      </c>
      <c r="AG13" s="62" t="s">
        <v>12</v>
      </c>
      <c r="AH13" s="25" t="s">
        <v>136</v>
      </c>
      <c r="AI13" s="25" t="s">
        <v>137</v>
      </c>
      <c r="AJ13" s="25" t="s">
        <v>138</v>
      </c>
      <c r="AK13" s="25" t="s">
        <v>139</v>
      </c>
      <c r="AL13" s="25" t="s">
        <v>140</v>
      </c>
    </row>
    <row r="14" spans="1:67" s="34" customFormat="1" x14ac:dyDescent="0.25">
      <c r="A14" s="97">
        <v>1</v>
      </c>
      <c r="B14" s="97">
        <v>2</v>
      </c>
      <c r="C14" s="97">
        <v>3</v>
      </c>
      <c r="D14" s="31" t="s">
        <v>39</v>
      </c>
      <c r="E14" s="31" t="s">
        <v>40</v>
      </c>
      <c r="F14" s="31" t="s">
        <v>41</v>
      </c>
      <c r="G14" s="31" t="s">
        <v>42</v>
      </c>
      <c r="H14" s="31" t="s">
        <v>43</v>
      </c>
      <c r="I14" s="31" t="s">
        <v>44</v>
      </c>
      <c r="J14" s="31" t="s">
        <v>154</v>
      </c>
      <c r="K14" s="31" t="s">
        <v>72</v>
      </c>
      <c r="L14" s="31" t="s">
        <v>73</v>
      </c>
      <c r="M14" s="31" t="s">
        <v>74</v>
      </c>
      <c r="N14" s="31" t="s">
        <v>75</v>
      </c>
      <c r="O14" s="31" t="s">
        <v>76</v>
      </c>
      <c r="P14" s="31" t="s">
        <v>77</v>
      </c>
      <c r="Q14" s="31" t="s">
        <v>155</v>
      </c>
      <c r="R14" s="31" t="s">
        <v>78</v>
      </c>
      <c r="S14" s="31" t="s">
        <v>79</v>
      </c>
      <c r="T14" s="31" t="s">
        <v>80</v>
      </c>
      <c r="U14" s="31" t="s">
        <v>81</v>
      </c>
      <c r="V14" s="31" t="s">
        <v>82</v>
      </c>
      <c r="W14" s="31" t="s">
        <v>83</v>
      </c>
      <c r="X14" s="31" t="s">
        <v>156</v>
      </c>
      <c r="Y14" s="31" t="s">
        <v>157</v>
      </c>
      <c r="Z14" s="31" t="s">
        <v>158</v>
      </c>
      <c r="AA14" s="31" t="s">
        <v>159</v>
      </c>
      <c r="AB14" s="31" t="s">
        <v>160</v>
      </c>
      <c r="AC14" s="31" t="s">
        <v>161</v>
      </c>
      <c r="AD14" s="31" t="s">
        <v>162</v>
      </c>
      <c r="AE14" s="31" t="s">
        <v>163</v>
      </c>
      <c r="AF14" s="31" t="s">
        <v>164</v>
      </c>
      <c r="AG14" s="31" t="s">
        <v>165</v>
      </c>
      <c r="AH14" s="92"/>
    </row>
    <row r="15" spans="1:67" x14ac:dyDescent="0.25">
      <c r="A15" s="50"/>
      <c r="B15" s="67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</row>
    <row r="17" spans="1:68" s="34" customFormat="1" ht="22.5" customHeight="1" x14ac:dyDescent="0.25">
      <c r="A17" s="281" t="s">
        <v>128</v>
      </c>
      <c r="B17" s="281"/>
      <c r="C17" s="281"/>
      <c r="D17" s="281"/>
      <c r="E17" s="281"/>
      <c r="F17" s="281"/>
      <c r="G17" s="281"/>
      <c r="H17" s="281"/>
      <c r="I17" s="281"/>
      <c r="J17" s="281"/>
      <c r="K17" s="281"/>
      <c r="L17" s="281"/>
      <c r="M17" s="281"/>
      <c r="N17" s="281"/>
      <c r="O17" s="281"/>
      <c r="P17" s="281"/>
      <c r="Q17" s="281"/>
      <c r="R17" s="281"/>
      <c r="S17" s="281"/>
      <c r="T17" s="281"/>
      <c r="U17" s="281"/>
      <c r="V17" s="281"/>
      <c r="W17" s="281"/>
      <c r="X17" s="281"/>
      <c r="Y17" s="281"/>
      <c r="Z17" s="281"/>
      <c r="AA17" s="281"/>
      <c r="AB17" s="281"/>
      <c r="AC17" s="281"/>
      <c r="AD17" s="281"/>
      <c r="AE17" s="281"/>
      <c r="AF17" s="281"/>
      <c r="AG17" s="281"/>
      <c r="AH17" s="281"/>
      <c r="AI17" s="281"/>
      <c r="AJ17" s="281"/>
      <c r="AK17" s="281"/>
      <c r="AL17" s="281"/>
      <c r="AM17" s="70"/>
    </row>
    <row r="18" spans="1:68" s="34" customFormat="1" ht="21.75" customHeight="1" x14ac:dyDescent="0.25">
      <c r="A18" s="281" t="s">
        <v>126</v>
      </c>
      <c r="B18" s="281"/>
      <c r="C18" s="281"/>
      <c r="D18" s="281"/>
      <c r="E18" s="281"/>
      <c r="F18" s="281"/>
      <c r="G18" s="281"/>
      <c r="H18" s="281"/>
      <c r="I18" s="281"/>
      <c r="J18" s="281"/>
      <c r="K18" s="281"/>
      <c r="L18" s="281"/>
      <c r="M18" s="281"/>
      <c r="N18" s="281"/>
      <c r="O18" s="281"/>
      <c r="P18" s="281"/>
      <c r="Q18" s="281"/>
      <c r="R18" s="281"/>
      <c r="S18" s="281"/>
      <c r="T18" s="281"/>
      <c r="U18" s="281"/>
      <c r="V18" s="281"/>
      <c r="W18" s="281"/>
      <c r="X18" s="281"/>
      <c r="Y18" s="281"/>
      <c r="Z18" s="281"/>
      <c r="AA18" s="281"/>
      <c r="AB18" s="281"/>
      <c r="AC18" s="281"/>
      <c r="AD18" s="281"/>
      <c r="AE18" s="281"/>
      <c r="AF18" s="281"/>
      <c r="AG18" s="281"/>
      <c r="AH18" s="281"/>
      <c r="AI18" s="281"/>
      <c r="AJ18" s="281"/>
      <c r="AK18" s="281"/>
      <c r="AL18" s="281"/>
      <c r="AM18" s="70"/>
    </row>
    <row r="19" spans="1:68" s="34" customFormat="1" ht="18.75" x14ac:dyDescent="0.25">
      <c r="A19" s="282" t="s">
        <v>142</v>
      </c>
      <c r="B19" s="282"/>
      <c r="C19" s="282"/>
      <c r="D19" s="282"/>
      <c r="E19" s="282"/>
      <c r="F19" s="282"/>
      <c r="G19" s="282"/>
      <c r="H19" s="282"/>
      <c r="I19" s="282"/>
      <c r="J19" s="282"/>
      <c r="K19" s="282"/>
      <c r="L19" s="282"/>
      <c r="M19" s="282"/>
      <c r="N19" s="282"/>
      <c r="O19" s="282"/>
      <c r="P19" s="282"/>
      <c r="Q19" s="282"/>
      <c r="R19" s="282"/>
      <c r="S19" s="282"/>
      <c r="T19" s="282"/>
      <c r="U19" s="282"/>
      <c r="V19" s="282"/>
      <c r="W19" s="282"/>
      <c r="X19" s="282"/>
      <c r="Y19" s="282"/>
      <c r="Z19" s="282"/>
      <c r="AA19" s="282"/>
      <c r="AB19" s="282"/>
      <c r="AC19" s="282"/>
      <c r="AD19" s="282"/>
      <c r="AE19" s="282"/>
      <c r="AF19" s="282"/>
      <c r="AG19" s="282"/>
      <c r="AH19" s="282"/>
      <c r="AI19" s="282"/>
      <c r="AJ19" s="282"/>
      <c r="AK19" s="282"/>
      <c r="AL19" s="282"/>
      <c r="AM19" s="48"/>
    </row>
    <row r="20" spans="1:68" ht="47.25" customHeight="1" x14ac:dyDescent="0.25">
      <c r="A20" s="283" t="s">
        <v>135</v>
      </c>
      <c r="B20" s="283"/>
      <c r="C20" s="283"/>
      <c r="D20" s="283"/>
      <c r="E20" s="283"/>
      <c r="F20" s="283"/>
      <c r="G20" s="283"/>
      <c r="H20" s="283"/>
      <c r="I20" s="283"/>
      <c r="J20" s="283"/>
      <c r="K20" s="283"/>
      <c r="L20" s="283"/>
      <c r="M20" s="283"/>
      <c r="N20" s="283"/>
      <c r="O20" s="283"/>
      <c r="P20" s="283"/>
      <c r="Q20" s="283"/>
      <c r="R20" s="283"/>
      <c r="S20" s="283"/>
      <c r="T20" s="283"/>
      <c r="U20" s="283"/>
      <c r="V20" s="283"/>
      <c r="W20" s="283"/>
      <c r="X20" s="283"/>
      <c r="Y20" s="283"/>
      <c r="Z20" s="283"/>
      <c r="AA20" s="283"/>
      <c r="AB20" s="283"/>
      <c r="AC20" s="283"/>
      <c r="AD20" s="283"/>
      <c r="AE20" s="283"/>
      <c r="AF20" s="283"/>
      <c r="AG20" s="283"/>
      <c r="AH20" s="283"/>
      <c r="AI20" s="283"/>
      <c r="AJ20" s="283"/>
      <c r="AK20" s="283"/>
      <c r="AL20" s="283"/>
      <c r="AM20" s="52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</row>
    <row r="21" spans="1:68" ht="23.25" customHeight="1" x14ac:dyDescent="0.25">
      <c r="A21" s="284"/>
      <c r="B21" s="284"/>
      <c r="C21" s="284"/>
      <c r="D21" s="284"/>
      <c r="E21" s="284"/>
      <c r="F21" s="284"/>
      <c r="G21" s="284"/>
      <c r="H21" s="284"/>
      <c r="I21" s="284"/>
      <c r="J21" s="284"/>
      <c r="K21" s="284"/>
      <c r="L21" s="284"/>
      <c r="M21" s="284"/>
      <c r="N21" s="284"/>
      <c r="O21" s="284"/>
      <c r="P21" s="284"/>
      <c r="Q21" s="284"/>
      <c r="R21" s="284"/>
      <c r="S21" s="284"/>
      <c r="T21" s="284"/>
      <c r="U21" s="284"/>
      <c r="V21" s="284"/>
      <c r="W21" s="284"/>
      <c r="X21" s="284"/>
      <c r="Y21" s="284"/>
      <c r="Z21" s="284"/>
      <c r="AA21" s="284"/>
      <c r="AB21" s="284"/>
      <c r="AC21" s="284"/>
      <c r="AD21" s="284"/>
      <c r="AE21" s="284"/>
      <c r="AF21" s="284"/>
      <c r="AG21" s="284"/>
      <c r="AH21" s="284"/>
      <c r="AI21" s="284"/>
      <c r="AJ21" s="284"/>
      <c r="AK21" s="284"/>
      <c r="AL21" s="284"/>
      <c r="AM21" s="61"/>
      <c r="AN21" s="61"/>
      <c r="AO21" s="61"/>
      <c r="AP21" s="61"/>
      <c r="AQ21" s="61"/>
      <c r="AR21" s="61"/>
    </row>
    <row r="32" spans="1:68" x14ac:dyDescent="0.25">
      <c r="AJ32" s="27" t="s">
        <v>32</v>
      </c>
    </row>
  </sheetData>
  <mergeCells count="24">
    <mergeCell ref="A19:AL19"/>
    <mergeCell ref="A20:AL20"/>
    <mergeCell ref="A21:AL21"/>
    <mergeCell ref="A5:AL5"/>
    <mergeCell ref="A4:AL4"/>
    <mergeCell ref="A7:AL7"/>
    <mergeCell ref="A8:AL8"/>
    <mergeCell ref="A9:AL9"/>
    <mergeCell ref="A10:A13"/>
    <mergeCell ref="B10:B13"/>
    <mergeCell ref="C10:C13"/>
    <mergeCell ref="E12:J12"/>
    <mergeCell ref="L12:Q12"/>
    <mergeCell ref="D10:AL10"/>
    <mergeCell ref="S12:X12"/>
    <mergeCell ref="Z12:AE12"/>
    <mergeCell ref="A17:AL17"/>
    <mergeCell ref="A18:AL18"/>
    <mergeCell ref="AG12:AL12"/>
    <mergeCell ref="D11:J11"/>
    <mergeCell ref="K11:Q11"/>
    <mergeCell ref="R11:X11"/>
    <mergeCell ref="Y11:AE11"/>
    <mergeCell ref="AF11:AL11"/>
  </mergeCells>
  <pageMargins left="0.70866141732283472" right="0.70866141732283472" top="0.74803149606299213" bottom="0.74803149606299213" header="0.31496062992125984" footer="0.31496062992125984"/>
  <pageSetup paperSize="8" scale="40" orientation="landscape" r:id="rId1"/>
  <headerFooter>
    <oddHeader>&amp;C&amp;P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P24"/>
  <sheetViews>
    <sheetView zoomScale="90" zoomScaleNormal="90" workbookViewId="0">
      <selection activeCell="A19" sqref="A19:U19"/>
    </sheetView>
  </sheetViews>
  <sheetFormatPr defaultColWidth="9" defaultRowHeight="15.75" x14ac:dyDescent="0.25"/>
  <cols>
    <col min="1" max="1" width="12" style="27" customWidth="1"/>
    <col min="2" max="2" width="60.75" style="27" customWidth="1"/>
    <col min="3" max="3" width="13.875" style="27" customWidth="1"/>
    <col min="4" max="4" width="7.25" style="27" customWidth="1"/>
    <col min="5" max="21" width="6" style="27" customWidth="1"/>
    <col min="22" max="22" width="9" style="27"/>
    <col min="23" max="25" width="9" style="1"/>
    <col min="26" max="30" width="9" style="34"/>
    <col min="31" max="16384" width="9" style="1"/>
  </cols>
  <sheetData>
    <row r="1" spans="1:68" ht="22.5" x14ac:dyDescent="0.25">
      <c r="U1" s="44" t="s">
        <v>125</v>
      </c>
    </row>
    <row r="2" spans="1:68" ht="22.5" x14ac:dyDescent="0.3">
      <c r="U2" s="45" t="s">
        <v>127</v>
      </c>
    </row>
    <row r="3" spans="1:68" ht="18.75" x14ac:dyDescent="0.3">
      <c r="U3" s="45"/>
    </row>
    <row r="4" spans="1:68" x14ac:dyDescent="0.25">
      <c r="A4" s="290" t="s">
        <v>96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</row>
    <row r="5" spans="1:68" s="32" customFormat="1" ht="25.5" customHeight="1" x14ac:dyDescent="0.25">
      <c r="A5" s="296" t="s">
        <v>97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6"/>
      <c r="P5" s="296"/>
      <c r="Q5" s="296"/>
      <c r="R5" s="296"/>
      <c r="S5" s="296"/>
      <c r="T5" s="296"/>
      <c r="U5" s="296"/>
      <c r="V5" s="27"/>
      <c r="Z5" s="34"/>
      <c r="AA5" s="34"/>
      <c r="AB5" s="34"/>
      <c r="AC5" s="34"/>
      <c r="AD5" s="34"/>
    </row>
    <row r="6" spans="1:68" s="32" customFormat="1" ht="17.25" customHeight="1" x14ac:dyDescent="0.25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27"/>
      <c r="Z6" s="34"/>
      <c r="AA6" s="34"/>
      <c r="AB6" s="34"/>
      <c r="AC6" s="34"/>
      <c r="AD6" s="34"/>
    </row>
    <row r="7" spans="1:68" ht="18.75" x14ac:dyDescent="0.25">
      <c r="A7" s="219" t="s">
        <v>148</v>
      </c>
      <c r="B7" s="219"/>
      <c r="C7" s="219"/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</row>
    <row r="8" spans="1:68" x14ac:dyDescent="0.25">
      <c r="A8" s="207" t="s">
        <v>102</v>
      </c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</row>
    <row r="9" spans="1:68" x14ac:dyDescent="0.25">
      <c r="J9" s="3"/>
      <c r="K9" s="3"/>
      <c r="L9" s="3"/>
      <c r="M9" s="3"/>
      <c r="N9" s="3"/>
      <c r="O9" s="3"/>
    </row>
    <row r="10" spans="1:68" ht="38.25" customHeight="1" x14ac:dyDescent="0.25">
      <c r="A10" s="245" t="s">
        <v>69</v>
      </c>
      <c r="B10" s="245" t="s">
        <v>18</v>
      </c>
      <c r="C10" s="245" t="s">
        <v>1</v>
      </c>
      <c r="D10" s="292" t="s">
        <v>87</v>
      </c>
      <c r="E10" s="293"/>
      <c r="F10" s="293"/>
      <c r="G10" s="293"/>
      <c r="H10" s="293"/>
      <c r="I10" s="293"/>
      <c r="J10" s="293"/>
      <c r="K10" s="293"/>
      <c r="L10" s="293"/>
      <c r="M10" s="293"/>
      <c r="N10" s="293"/>
      <c r="O10" s="293"/>
      <c r="P10" s="293"/>
      <c r="Q10" s="293"/>
      <c r="R10" s="293"/>
      <c r="S10" s="293"/>
      <c r="T10" s="293"/>
      <c r="U10" s="294"/>
    </row>
    <row r="11" spans="1:68" ht="15.75" customHeight="1" x14ac:dyDescent="0.25">
      <c r="A11" s="245"/>
      <c r="B11" s="245"/>
      <c r="C11" s="245"/>
      <c r="D11" s="242" t="s">
        <v>144</v>
      </c>
      <c r="E11" s="242"/>
      <c r="F11" s="242"/>
      <c r="G11" s="242"/>
      <c r="H11" s="242"/>
      <c r="I11" s="242"/>
      <c r="J11" s="242" t="s">
        <v>145</v>
      </c>
      <c r="K11" s="242"/>
      <c r="L11" s="242"/>
      <c r="M11" s="242"/>
      <c r="N11" s="242"/>
      <c r="O11" s="242"/>
      <c r="P11" s="291" t="s">
        <v>150</v>
      </c>
      <c r="Q11" s="242"/>
      <c r="R11" s="242"/>
      <c r="S11" s="242"/>
      <c r="T11" s="242"/>
      <c r="U11" s="246"/>
      <c r="Z11" s="86"/>
      <c r="AE11" s="86"/>
      <c r="AO11" s="297"/>
      <c r="AP11" s="297"/>
      <c r="AQ11" s="297"/>
      <c r="AR11" s="297"/>
      <c r="AS11" s="297"/>
      <c r="AT11" s="297"/>
      <c r="AU11" s="297"/>
      <c r="AV11" s="297"/>
      <c r="AW11" s="297"/>
      <c r="AX11" s="297"/>
      <c r="AY11" s="297"/>
      <c r="AZ11" s="297"/>
      <c r="BA11" s="297"/>
      <c r="BB11" s="297"/>
      <c r="BC11" s="297"/>
      <c r="BD11" s="297"/>
      <c r="BE11" s="297"/>
      <c r="BF11" s="297"/>
      <c r="BG11" s="297"/>
      <c r="BH11" s="297"/>
      <c r="BI11" s="297"/>
      <c r="BJ11" s="297"/>
      <c r="BK11" s="297"/>
      <c r="BL11" s="297"/>
      <c r="BM11" s="297"/>
      <c r="BN11" s="297"/>
      <c r="BO11" s="297"/>
      <c r="BP11" s="297"/>
    </row>
    <row r="12" spans="1:68" x14ac:dyDescent="0.25">
      <c r="A12" s="245"/>
      <c r="B12" s="245"/>
      <c r="C12" s="245"/>
      <c r="D12" s="242"/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2"/>
      <c r="P12" s="242"/>
      <c r="Q12" s="242"/>
      <c r="R12" s="242"/>
      <c r="S12" s="242"/>
      <c r="T12" s="242"/>
      <c r="U12" s="242"/>
      <c r="AO12" s="297"/>
      <c r="AP12" s="297"/>
      <c r="AQ12" s="297"/>
      <c r="AR12" s="297"/>
      <c r="AS12" s="297"/>
      <c r="AT12" s="297"/>
      <c r="AU12" s="297"/>
      <c r="AV12" s="297"/>
      <c r="AW12" s="297"/>
      <c r="AX12" s="297"/>
      <c r="AY12" s="297"/>
      <c r="AZ12" s="297"/>
      <c r="BA12" s="297"/>
      <c r="BB12" s="297"/>
      <c r="BC12" s="297"/>
      <c r="BD12" s="297"/>
      <c r="BE12" s="297"/>
      <c r="BF12" s="297"/>
      <c r="BG12" s="297"/>
      <c r="BH12" s="297"/>
      <c r="BI12" s="297"/>
      <c r="BJ12" s="297"/>
      <c r="BK12" s="297"/>
      <c r="BL12" s="297"/>
      <c r="BM12" s="297"/>
      <c r="BN12" s="297"/>
      <c r="BO12" s="297"/>
      <c r="BP12" s="297"/>
    </row>
    <row r="13" spans="1:68" ht="39" customHeight="1" x14ac:dyDescent="0.25">
      <c r="A13" s="245"/>
      <c r="B13" s="245"/>
      <c r="C13" s="245"/>
      <c r="D13" s="242" t="s">
        <v>92</v>
      </c>
      <c r="E13" s="242"/>
      <c r="F13" s="242"/>
      <c r="G13" s="242"/>
      <c r="H13" s="242"/>
      <c r="I13" s="242"/>
      <c r="J13" s="242" t="s">
        <v>92</v>
      </c>
      <c r="K13" s="242"/>
      <c r="L13" s="242"/>
      <c r="M13" s="242"/>
      <c r="N13" s="242"/>
      <c r="O13" s="242"/>
      <c r="P13" s="242" t="s">
        <v>92</v>
      </c>
      <c r="Q13" s="242"/>
      <c r="R13" s="242"/>
      <c r="S13" s="242"/>
      <c r="T13" s="242"/>
      <c r="U13" s="242"/>
      <c r="Z13" s="88"/>
      <c r="AA13" s="88"/>
      <c r="AB13" s="88"/>
      <c r="AC13" s="88"/>
      <c r="AD13" s="88"/>
      <c r="AO13" s="298"/>
      <c r="AP13" s="298"/>
      <c r="AQ13" s="298"/>
      <c r="AR13" s="298"/>
      <c r="AS13" s="298"/>
      <c r="AT13" s="298"/>
      <c r="AU13" s="298"/>
      <c r="AV13" s="298"/>
      <c r="AW13" s="298"/>
      <c r="AX13" s="298"/>
      <c r="AY13" s="298"/>
      <c r="AZ13" s="298"/>
      <c r="BA13" s="298"/>
      <c r="BB13" s="298"/>
      <c r="BC13" s="298"/>
      <c r="BD13" s="298"/>
      <c r="BE13" s="298"/>
      <c r="BF13" s="298"/>
      <c r="BG13" s="298"/>
      <c r="BH13" s="298"/>
      <c r="BI13" s="298"/>
      <c r="BJ13" s="299"/>
      <c r="BK13" s="299"/>
      <c r="BL13" s="299"/>
      <c r="BM13" s="299"/>
      <c r="BN13" s="299"/>
      <c r="BO13" s="299"/>
      <c r="BP13" s="299"/>
    </row>
    <row r="14" spans="1:68" s="34" customFormat="1" ht="39" customHeight="1" x14ac:dyDescent="0.25">
      <c r="A14" s="245"/>
      <c r="B14" s="295"/>
      <c r="C14" s="245"/>
      <c r="D14" s="25" t="s">
        <v>166</v>
      </c>
      <c r="E14" s="25" t="s">
        <v>136</v>
      </c>
      <c r="F14" s="25" t="s">
        <v>137</v>
      </c>
      <c r="G14" s="25" t="s">
        <v>138</v>
      </c>
      <c r="H14" s="25" t="s">
        <v>139</v>
      </c>
      <c r="I14" s="25" t="s">
        <v>140</v>
      </c>
      <c r="J14" s="25" t="s">
        <v>166</v>
      </c>
      <c r="K14" s="25" t="s">
        <v>136</v>
      </c>
      <c r="L14" s="25" t="s">
        <v>137</v>
      </c>
      <c r="M14" s="25" t="s">
        <v>138</v>
      </c>
      <c r="N14" s="25" t="s">
        <v>139</v>
      </c>
      <c r="O14" s="25" t="s">
        <v>140</v>
      </c>
      <c r="P14" s="25" t="s">
        <v>166</v>
      </c>
      <c r="Q14" s="25" t="s">
        <v>136</v>
      </c>
      <c r="R14" s="25" t="s">
        <v>137</v>
      </c>
      <c r="S14" s="25" t="s">
        <v>138</v>
      </c>
      <c r="T14" s="25" t="s">
        <v>139</v>
      </c>
      <c r="U14" s="25" t="s">
        <v>140</v>
      </c>
      <c r="V14" s="75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3"/>
      <c r="BK14" s="83"/>
      <c r="BL14" s="83"/>
      <c r="BM14" s="83"/>
      <c r="BN14" s="83"/>
      <c r="BO14" s="83"/>
      <c r="BP14" s="83"/>
    </row>
    <row r="15" spans="1:68" x14ac:dyDescent="0.25">
      <c r="A15" s="65">
        <v>1</v>
      </c>
      <c r="B15" s="65">
        <v>2</v>
      </c>
      <c r="C15" s="65">
        <v>3</v>
      </c>
      <c r="D15" s="31" t="s">
        <v>39</v>
      </c>
      <c r="E15" s="31" t="s">
        <v>40</v>
      </c>
      <c r="F15" s="31" t="s">
        <v>41</v>
      </c>
      <c r="G15" s="31" t="s">
        <v>42</v>
      </c>
      <c r="H15" s="31" t="s">
        <v>43</v>
      </c>
      <c r="I15" s="31" t="s">
        <v>44</v>
      </c>
      <c r="J15" s="31" t="s">
        <v>72</v>
      </c>
      <c r="K15" s="31" t="s">
        <v>73</v>
      </c>
      <c r="L15" s="31" t="s">
        <v>74</v>
      </c>
      <c r="M15" s="31" t="s">
        <v>75</v>
      </c>
      <c r="N15" s="31" t="s">
        <v>76</v>
      </c>
      <c r="O15" s="31" t="s">
        <v>77</v>
      </c>
      <c r="P15" s="31" t="s">
        <v>78</v>
      </c>
      <c r="Q15" s="31" t="s">
        <v>79</v>
      </c>
      <c r="R15" s="31" t="s">
        <v>80</v>
      </c>
      <c r="S15" s="31" t="s">
        <v>81</v>
      </c>
      <c r="T15" s="31" t="s">
        <v>82</v>
      </c>
      <c r="U15" s="31" t="s">
        <v>83</v>
      </c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</row>
    <row r="16" spans="1:68" x14ac:dyDescent="0.25">
      <c r="A16" s="50"/>
      <c r="B16" s="67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</row>
    <row r="18" spans="1:43" s="34" customFormat="1" ht="36" customHeight="1" x14ac:dyDescent="0.25">
      <c r="A18" s="281" t="s">
        <v>128</v>
      </c>
      <c r="B18" s="281"/>
      <c r="C18" s="281"/>
      <c r="D18" s="281"/>
      <c r="E18" s="281"/>
      <c r="F18" s="281"/>
      <c r="G18" s="281"/>
      <c r="H18" s="281"/>
      <c r="I18" s="281"/>
      <c r="J18" s="281"/>
      <c r="K18" s="281"/>
      <c r="L18" s="281"/>
      <c r="M18" s="281"/>
      <c r="N18" s="281"/>
      <c r="O18" s="281"/>
      <c r="P18" s="281"/>
      <c r="Q18" s="281"/>
      <c r="R18" s="281"/>
      <c r="S18" s="281"/>
      <c r="T18" s="281"/>
      <c r="U18" s="281"/>
      <c r="V18" s="73"/>
      <c r="W18" s="73"/>
      <c r="X18" s="73"/>
      <c r="Y18" s="73"/>
      <c r="Z18" s="76"/>
      <c r="AA18" s="76"/>
      <c r="AB18" s="76"/>
      <c r="AC18" s="76"/>
      <c r="AD18" s="76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</row>
    <row r="19" spans="1:43" s="34" customFormat="1" ht="42" customHeight="1" x14ac:dyDescent="0.25">
      <c r="A19" s="281" t="s">
        <v>126</v>
      </c>
      <c r="B19" s="281"/>
      <c r="C19" s="281"/>
      <c r="D19" s="281"/>
      <c r="E19" s="281"/>
      <c r="F19" s="281"/>
      <c r="G19" s="281"/>
      <c r="H19" s="281"/>
      <c r="I19" s="281"/>
      <c r="J19" s="281"/>
      <c r="K19" s="281"/>
      <c r="L19" s="281"/>
      <c r="M19" s="281"/>
      <c r="N19" s="281"/>
      <c r="O19" s="281"/>
      <c r="P19" s="281"/>
      <c r="Q19" s="281"/>
      <c r="R19" s="281"/>
      <c r="S19" s="281"/>
      <c r="T19" s="281"/>
      <c r="U19" s="281"/>
      <c r="V19" s="73"/>
      <c r="W19" s="73"/>
      <c r="X19" s="73"/>
      <c r="Y19" s="73"/>
      <c r="Z19" s="76"/>
      <c r="AA19" s="76"/>
      <c r="AB19" s="76"/>
      <c r="AC19" s="76"/>
      <c r="AD19" s="76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</row>
    <row r="20" spans="1:43" ht="68.25" customHeight="1" x14ac:dyDescent="0.25">
      <c r="A20" s="300" t="s">
        <v>129</v>
      </c>
      <c r="B20" s="300"/>
      <c r="C20" s="300"/>
      <c r="D20" s="300"/>
      <c r="E20" s="300"/>
      <c r="F20" s="300"/>
      <c r="G20" s="300"/>
      <c r="H20" s="300"/>
      <c r="I20" s="300"/>
      <c r="J20" s="300"/>
      <c r="K20" s="300"/>
      <c r="L20" s="300"/>
      <c r="M20" s="300"/>
      <c r="N20" s="300"/>
      <c r="O20" s="300"/>
      <c r="P20" s="300"/>
      <c r="Q20" s="300"/>
      <c r="R20" s="300"/>
      <c r="S20" s="300"/>
      <c r="T20" s="300"/>
      <c r="U20" s="300"/>
      <c r="V20" s="43"/>
      <c r="W20" s="43"/>
      <c r="X20" s="43"/>
      <c r="Y20" s="43"/>
      <c r="Z20" s="74"/>
      <c r="AA20" s="74"/>
      <c r="AB20" s="74"/>
      <c r="AC20" s="74"/>
      <c r="AD20" s="74"/>
      <c r="AE20" s="43"/>
      <c r="AF20" s="43"/>
      <c r="AG20" s="43"/>
      <c r="AH20" s="43"/>
      <c r="AI20" s="43"/>
      <c r="AJ20" s="43"/>
      <c r="AK20" s="43"/>
    </row>
    <row r="21" spans="1:43" ht="33.75" customHeight="1" x14ac:dyDescent="0.25">
      <c r="A21" s="300" t="s">
        <v>118</v>
      </c>
      <c r="B21" s="300"/>
      <c r="C21" s="300"/>
      <c r="D21" s="300"/>
      <c r="E21" s="300"/>
      <c r="F21" s="300"/>
      <c r="G21" s="300"/>
      <c r="H21" s="300"/>
      <c r="I21" s="300"/>
      <c r="J21" s="300"/>
      <c r="K21" s="300"/>
      <c r="L21" s="300"/>
      <c r="M21" s="300"/>
      <c r="N21" s="300"/>
      <c r="O21" s="300"/>
      <c r="P21" s="300"/>
      <c r="Q21" s="300"/>
      <c r="R21" s="300"/>
      <c r="S21" s="300"/>
      <c r="T21" s="300"/>
      <c r="U21" s="300"/>
      <c r="V21" s="48"/>
      <c r="W21" s="48"/>
      <c r="X21" s="48"/>
      <c r="Y21" s="48"/>
      <c r="Z21" s="75"/>
      <c r="AA21" s="75"/>
      <c r="AB21" s="75"/>
      <c r="AC21" s="75"/>
      <c r="AD21" s="75"/>
      <c r="AE21" s="48"/>
      <c r="AF21" s="48"/>
      <c r="AG21" s="48"/>
      <c r="AH21" s="48"/>
      <c r="AI21" s="48"/>
      <c r="AJ21" s="48"/>
      <c r="AK21" s="48"/>
    </row>
    <row r="22" spans="1:43" ht="35.25" customHeight="1" x14ac:dyDescent="0.25">
      <c r="A22" s="300" t="s">
        <v>146</v>
      </c>
      <c r="B22" s="300"/>
      <c r="C22" s="300"/>
      <c r="D22" s="300"/>
      <c r="E22" s="300"/>
      <c r="F22" s="300"/>
      <c r="G22" s="300"/>
      <c r="H22" s="300"/>
      <c r="I22" s="300"/>
      <c r="J22" s="300"/>
      <c r="K22" s="300"/>
      <c r="L22" s="300"/>
      <c r="M22" s="300"/>
      <c r="N22" s="300"/>
      <c r="O22" s="300"/>
      <c r="P22" s="300"/>
      <c r="Q22" s="300"/>
      <c r="R22" s="300"/>
      <c r="S22" s="300"/>
      <c r="T22" s="300"/>
      <c r="U22" s="300"/>
      <c r="V22" s="43"/>
      <c r="W22" s="43"/>
      <c r="X22" s="43"/>
      <c r="Y22" s="43"/>
      <c r="Z22" s="74"/>
      <c r="AA22" s="74"/>
      <c r="AB22" s="74"/>
      <c r="AC22" s="74"/>
      <c r="AD22" s="74"/>
      <c r="AE22" s="43"/>
      <c r="AF22" s="43"/>
      <c r="AG22" s="43"/>
      <c r="AH22" s="43"/>
      <c r="AI22" s="43"/>
      <c r="AJ22" s="43"/>
      <c r="AK22" s="43"/>
    </row>
    <row r="23" spans="1:43" ht="18" customHeight="1" x14ac:dyDescent="0.25">
      <c r="A23" s="300" t="s">
        <v>143</v>
      </c>
      <c r="B23" s="300"/>
      <c r="C23" s="300"/>
      <c r="D23" s="300"/>
      <c r="E23" s="300"/>
      <c r="F23" s="300"/>
      <c r="G23" s="300"/>
      <c r="H23" s="300"/>
      <c r="I23" s="300"/>
      <c r="J23" s="300"/>
      <c r="K23" s="300"/>
      <c r="L23" s="300"/>
      <c r="M23" s="300"/>
      <c r="N23" s="300"/>
      <c r="O23" s="300"/>
      <c r="P23" s="300"/>
      <c r="Q23" s="300"/>
      <c r="R23" s="300"/>
      <c r="S23" s="300"/>
      <c r="T23" s="300"/>
      <c r="U23" s="300"/>
      <c r="V23" s="48"/>
      <c r="W23" s="48"/>
      <c r="X23" s="48"/>
      <c r="Y23" s="48"/>
      <c r="Z23" s="75"/>
      <c r="AA23" s="75"/>
      <c r="AB23" s="75"/>
      <c r="AC23" s="75"/>
      <c r="AD23" s="75"/>
      <c r="AE23" s="48"/>
      <c r="AF23" s="48"/>
      <c r="AG23" s="48"/>
      <c r="AH23" s="48"/>
      <c r="AI23" s="48"/>
      <c r="AJ23" s="48"/>
      <c r="AK23" s="48"/>
    </row>
    <row r="24" spans="1:43" ht="60.75" customHeight="1" x14ac:dyDescent="0.25">
      <c r="A24" s="283" t="s">
        <v>135</v>
      </c>
      <c r="B24" s="283"/>
      <c r="C24" s="283"/>
      <c r="D24" s="283"/>
      <c r="E24" s="283"/>
      <c r="F24" s="283"/>
      <c r="G24" s="283"/>
      <c r="H24" s="283"/>
      <c r="I24" s="283"/>
      <c r="J24" s="283"/>
      <c r="K24" s="283"/>
      <c r="L24" s="283"/>
      <c r="M24" s="283"/>
      <c r="N24" s="283"/>
      <c r="O24" s="283"/>
      <c r="P24" s="283"/>
      <c r="Q24" s="283"/>
      <c r="R24" s="283"/>
      <c r="S24" s="283"/>
      <c r="T24" s="283"/>
      <c r="U24" s="283"/>
    </row>
  </sheetData>
  <mergeCells count="29">
    <mergeCell ref="A18:U18"/>
    <mergeCell ref="A19:U19"/>
    <mergeCell ref="A24:U24"/>
    <mergeCell ref="A20:U20"/>
    <mergeCell ref="A21:U21"/>
    <mergeCell ref="A22:U22"/>
    <mergeCell ref="A23:U23"/>
    <mergeCell ref="AV11:BB12"/>
    <mergeCell ref="BC11:BI12"/>
    <mergeCell ref="BJ11:BP12"/>
    <mergeCell ref="AO13:AU13"/>
    <mergeCell ref="AV13:BB13"/>
    <mergeCell ref="BC13:BI13"/>
    <mergeCell ref="AO11:AU12"/>
    <mergeCell ref="BJ13:BP13"/>
    <mergeCell ref="A4:U4"/>
    <mergeCell ref="P13:U13"/>
    <mergeCell ref="P11:U12"/>
    <mergeCell ref="J11:O12"/>
    <mergeCell ref="J13:O13"/>
    <mergeCell ref="D13:I13"/>
    <mergeCell ref="D11:I12"/>
    <mergeCell ref="D10:U10"/>
    <mergeCell ref="C10:C14"/>
    <mergeCell ref="B10:B14"/>
    <mergeCell ref="A10:A14"/>
    <mergeCell ref="A7:U7"/>
    <mergeCell ref="A5:U5"/>
    <mergeCell ref="A8:U8"/>
  </mergeCells>
  <pageMargins left="0.70866141732283472" right="0.70866141732283472" top="0.74803149606299213" bottom="0.74803149606299213" header="0.31496062992125984" footer="0.31496062992125984"/>
  <pageSetup paperSize="9" scale="34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9</vt:i4>
      </vt:variant>
    </vt:vector>
  </HeadingPairs>
  <TitlesOfParts>
    <vt:vector size="17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3</vt:lpstr>
      <vt:lpstr>5</vt:lpstr>
      <vt:lpstr>6</vt:lpstr>
      <vt:lpstr>'3'!Заголовки_для_печати</vt:lpstr>
      <vt:lpstr>'3'!Область_печати</vt:lpstr>
      <vt:lpstr>'5'!Область_печати</vt:lpstr>
      <vt:lpstr>'6'!Область_печати</vt:lpstr>
      <vt:lpstr>'Приложение 1'!Область_печати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</vt:vector>
  </TitlesOfParts>
  <Company>Datanium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Kudryashov_YM</dc:creator>
  <cp:lastModifiedBy>Куриленкова Светлана Евгенье</cp:lastModifiedBy>
  <cp:lastPrinted>2024-07-02T12:39:39Z</cp:lastPrinted>
  <dcterms:created xsi:type="dcterms:W3CDTF">2009-07-27T10:10:26Z</dcterms:created>
  <dcterms:modified xsi:type="dcterms:W3CDTF">2024-07-04T07:45:41Z</dcterms:modified>
</cp:coreProperties>
</file>